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9720" windowHeight="5460"/>
  </bookViews>
  <sheets>
    <sheet name="PRETS-EL-31 décembre 2012" sheetId="1" r:id="rId1"/>
  </sheets>
  <externalReferences>
    <externalReference r:id="rId2"/>
  </externalReferences>
  <definedNames>
    <definedName name="_xlnm.Print_Area" localSheetId="0">'PRETS-EL-31 décembre 2012'!$B$1:$N$22</definedName>
  </definedNames>
  <calcPr calcId="145621"/>
</workbook>
</file>

<file path=xl/calcChain.xml><?xml version="1.0" encoding="utf-8"?>
<calcChain xmlns="http://schemas.openxmlformats.org/spreadsheetml/2006/main">
  <c r="M17" i="1" l="1"/>
  <c r="M16" i="1"/>
  <c r="L17" i="1"/>
  <c r="L16" i="1"/>
  <c r="J17" i="1"/>
  <c r="I17" i="1"/>
  <c r="J16" i="1"/>
  <c r="I16" i="1"/>
  <c r="G17" i="1"/>
  <c r="G16" i="1"/>
  <c r="F17" i="1"/>
  <c r="F16" i="1"/>
  <c r="D17" i="1"/>
  <c r="D16" i="1"/>
  <c r="C17" i="1"/>
  <c r="C16" i="1"/>
  <c r="N17" i="1" l="1"/>
  <c r="N16" i="1"/>
  <c r="K16" i="1"/>
  <c r="H17" i="1"/>
  <c r="H16" i="1"/>
  <c r="E17" i="1"/>
  <c r="E16" i="1"/>
  <c r="K17" i="1" l="1"/>
  <c r="D18" i="1"/>
  <c r="J18" i="1"/>
  <c r="G18" i="1"/>
  <c r="F18" i="1"/>
  <c r="L18" i="1"/>
  <c r="H18" i="1" l="1"/>
  <c r="I18" i="1"/>
  <c r="K18" i="1" s="1"/>
  <c r="M18" i="1"/>
  <c r="N18" i="1" s="1"/>
  <c r="C18" i="1" l="1"/>
  <c r="E18" i="1" s="1"/>
</calcChain>
</file>

<file path=xl/sharedStrings.xml><?xml version="1.0" encoding="utf-8"?>
<sst xmlns="http://schemas.openxmlformats.org/spreadsheetml/2006/main" count="23" uniqueCount="14">
  <si>
    <t>Comptes</t>
  </si>
  <si>
    <t>Plans</t>
  </si>
  <si>
    <t>Banques mutualistes et coopératives</t>
  </si>
  <si>
    <t>Banques non mutualistes</t>
  </si>
  <si>
    <t>TOTAUX</t>
  </si>
  <si>
    <t xml:space="preserve"> </t>
  </si>
  <si>
    <t>Source DG Trésor</t>
  </si>
  <si>
    <t>Document établi à partir des données collectées auprés des établissements de crédit conventionnés pour distribuer les produits d'épargne-logement</t>
  </si>
  <si>
    <t>PRETS ACCORDES</t>
  </si>
  <si>
    <t>Total</t>
  </si>
  <si>
    <t>PRETS REMBOURSES</t>
  </si>
  <si>
    <t xml:space="preserve"> SITUATION CUMULEE DES PRETS D'EPARGNE LOGEMENT AU 31 DECEMBRE 2012 en M€</t>
  </si>
  <si>
    <t>PRETS VERSES</t>
  </si>
  <si>
    <t>ENCOURS DE PRETS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</si>
</sst>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.5"/>
      <name val="Times New Roman"/>
      <family val="1"/>
    </font>
    <font>
      <b/>
      <sz val="10.5"/>
      <name val="Helv"/>
    </font>
    <font>
      <b/>
      <sz val="11"/>
      <name val="Times New Roman"/>
      <family val="1"/>
    </font>
    <font>
      <b/>
      <i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4"/>
      <name val="Times New Roman"/>
      <family val="1"/>
    </font>
    <font>
      <sz val="10"/>
      <color rgb="FF636363"/>
      <name val="Verdana"/>
      <family val="2"/>
    </font>
    <font>
      <b/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5" fillId="0" borderId="0" xfId="0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3" fontId="14" fillId="0" borderId="0" xfId="0" applyNumberFormat="1" applyFont="1"/>
    <xf numFmtId="0" fontId="5" fillId="2" borderId="4" xfId="0" applyNumberFormat="1" applyFont="1" applyFill="1" applyBorder="1"/>
    <xf numFmtId="0" fontId="1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16" fillId="0" borderId="0" xfId="0" applyFont="1" applyAlignment="1"/>
    <xf numFmtId="0" fontId="17" fillId="0" borderId="0" xfId="0" applyFont="1"/>
    <xf numFmtId="0" fontId="18" fillId="2" borderId="6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right" vertical="center"/>
    </xf>
    <xf numFmtId="0" fontId="18" fillId="2" borderId="5" xfId="0" applyNumberFormat="1" applyFont="1" applyFill="1" applyBorder="1" applyAlignment="1">
      <alignment horizontal="left" vertical="center"/>
    </xf>
    <xf numFmtId="164" fontId="18" fillId="3" borderId="8" xfId="0" applyNumberFormat="1" applyFont="1" applyFill="1" applyBorder="1" applyAlignment="1">
      <alignment horizontal="right" vertical="center"/>
    </xf>
    <xf numFmtId="164" fontId="18" fillId="3" borderId="13" xfId="0" applyNumberFormat="1" applyFont="1" applyFill="1" applyBorder="1" applyAlignment="1">
      <alignment horizontal="right" vertical="center"/>
    </xf>
    <xf numFmtId="164" fontId="18" fillId="3" borderId="15" xfId="0" applyNumberFormat="1" applyFont="1" applyFill="1" applyBorder="1" applyAlignment="1">
      <alignment horizontal="right" vertical="center"/>
    </xf>
    <xf numFmtId="164" fontId="18" fillId="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8" fillId="0" borderId="9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164" fontId="18" fillId="3" borderId="10" xfId="0" applyNumberFormat="1" applyFont="1" applyFill="1" applyBorder="1" applyAlignment="1">
      <alignment horizontal="right" vertical="center"/>
    </xf>
    <xf numFmtId="164" fontId="18" fillId="3" borderId="1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5" xfId="0" applyNumberFormat="1" applyFont="1" applyFill="1" applyBorder="1" applyAlignment="1">
      <alignment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11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8" fillId="2" borderId="17" xfId="0" applyNumberFormat="1" applyFont="1" applyFill="1" applyBorder="1" applyAlignment="1">
      <alignment horizontal="right" vertical="center"/>
    </xf>
    <xf numFmtId="164" fontId="18" fillId="3" borderId="7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2" borderId="12" xfId="0" applyNumberFormat="1" applyFont="1" applyFill="1" applyBorder="1" applyAlignment="1">
      <alignment horizontal="center"/>
    </xf>
    <xf numFmtId="0" fontId="18" fillId="2" borderId="18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1314450</xdr:colOff>
      <xdr:row>4</xdr:row>
      <xdr:rowOff>57150</xdr:rowOff>
    </xdr:to>
    <xdr:pic>
      <xdr:nvPicPr>
        <xdr:cNvPr id="2" name="Picture 1" descr="Logo Trés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23850"/>
          <a:ext cx="1314450" cy="381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P\Epargne-Logement-Statistiques\STAT-TRIM\2012\P4T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+CEL"/>
      <sheetName val="P4T2012"/>
    </sheetNames>
    <sheetDataSet>
      <sheetData sheetId="0"/>
      <sheetData sheetId="1">
        <row r="223">
          <cell r="H223">
            <v>29023619762.119999</v>
          </cell>
          <cell r="I223">
            <v>44288415694.940002</v>
          </cell>
        </row>
        <row r="224">
          <cell r="H224">
            <v>61899998771</v>
          </cell>
          <cell r="I224">
            <v>68259730913</v>
          </cell>
        </row>
        <row r="229">
          <cell r="H229">
            <v>27075524643.119999</v>
          </cell>
          <cell r="I229">
            <v>41148145951.400002</v>
          </cell>
        </row>
        <row r="230">
          <cell r="H230">
            <v>59231324606</v>
          </cell>
          <cell r="I230">
            <v>65680964913</v>
          </cell>
        </row>
        <row r="235">
          <cell r="H235">
            <v>25139023758.98</v>
          </cell>
          <cell r="I235">
            <v>40573701255.880005</v>
          </cell>
        </row>
        <row r="236">
          <cell r="H236">
            <v>54672912413</v>
          </cell>
          <cell r="I236">
            <v>64608070832</v>
          </cell>
        </row>
        <row r="241">
          <cell r="H241">
            <v>1936500884.1399999</v>
          </cell>
          <cell r="I241">
            <v>574444695.51999998</v>
          </cell>
        </row>
        <row r="242">
          <cell r="H242">
            <v>4558412193</v>
          </cell>
          <cell r="I242">
            <v>1072894081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abSelected="1" zoomScaleNormal="100" workbookViewId="0">
      <selection activeCell="C14" sqref="C14:N14"/>
    </sheetView>
  </sheetViews>
  <sheetFormatPr baseColWidth="10" defaultRowHeight="12.6" x14ac:dyDescent="0.25"/>
  <cols>
    <col min="1" max="1" width="12.6640625" customWidth="1"/>
    <col min="2" max="2" width="41.5546875" customWidth="1"/>
    <col min="3" max="14" width="12.6640625" customWidth="1"/>
    <col min="15" max="19" width="12" customWidth="1"/>
  </cols>
  <sheetData>
    <row r="1" spans="2:44" x14ac:dyDescent="0.25">
      <c r="B1" s="20"/>
    </row>
    <row r="2" spans="2:44" x14ac:dyDescent="0.25">
      <c r="B2" s="20"/>
    </row>
    <row r="3" spans="2:44" ht="13.2" x14ac:dyDescent="0.25">
      <c r="B3" s="24"/>
    </row>
    <row r="4" spans="2:44" x14ac:dyDescent="0.25">
      <c r="B4" s="20"/>
    </row>
    <row r="5" spans="2:44" x14ac:dyDescent="0.25">
      <c r="B5" s="20"/>
    </row>
    <row r="6" spans="2:44" ht="12.75" customHeight="1" x14ac:dyDescent="0.25">
      <c r="B6" s="21"/>
    </row>
    <row r="7" spans="2:44" s="18" customFormat="1" ht="12.75" customHeight="1" x14ac:dyDescent="0.25">
      <c r="B7" s="19"/>
    </row>
    <row r="8" spans="2:44" s="5" customFormat="1" ht="43.95" customHeight="1" x14ac:dyDescent="0.3">
      <c r="B8" s="27"/>
      <c r="C8" s="56" t="s">
        <v>11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2:44" s="5" customFormat="1" ht="15" customHeight="1" x14ac:dyDescent="0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44" s="5" customFormat="1" ht="15" customHeight="1" x14ac:dyDescent="0.2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44" s="5" customFormat="1" ht="15" customHeight="1" x14ac:dyDescent="0.25">
      <c r="B11" s="13"/>
      <c r="L11" s="14"/>
      <c r="M11" s="14"/>
    </row>
    <row r="12" spans="2:44" s="17" customFormat="1" ht="14.2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1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s="5" customFormat="1" ht="15" customHeight="1" x14ac:dyDescent="0.25">
      <c r="L13" s="15"/>
      <c r="M13" s="16"/>
    </row>
    <row r="14" spans="2:44" s="9" customFormat="1" ht="15" customHeight="1" x14ac:dyDescent="0.3">
      <c r="B14" s="23"/>
      <c r="C14" s="61" t="s">
        <v>8</v>
      </c>
      <c r="D14" s="62"/>
      <c r="E14" s="63"/>
      <c r="F14" s="62" t="s">
        <v>12</v>
      </c>
      <c r="G14" s="62"/>
      <c r="H14" s="63"/>
      <c r="I14" s="64" t="s">
        <v>10</v>
      </c>
      <c r="J14" s="62"/>
      <c r="K14" s="63"/>
      <c r="L14" s="64" t="s">
        <v>13</v>
      </c>
      <c r="M14" s="62"/>
      <c r="N14" s="63"/>
    </row>
    <row r="15" spans="2:44" s="36" customFormat="1" ht="18" customHeight="1" x14ac:dyDescent="0.25">
      <c r="B15" s="48"/>
      <c r="C15" s="49" t="s">
        <v>0</v>
      </c>
      <c r="D15" s="50" t="s">
        <v>1</v>
      </c>
      <c r="E15" s="50" t="s">
        <v>9</v>
      </c>
      <c r="F15" s="51" t="s">
        <v>0</v>
      </c>
      <c r="G15" s="52" t="s">
        <v>1</v>
      </c>
      <c r="H15" s="50" t="s">
        <v>9</v>
      </c>
      <c r="I15" s="52" t="s">
        <v>0</v>
      </c>
      <c r="J15" s="52" t="s">
        <v>1</v>
      </c>
      <c r="K15" s="50" t="s">
        <v>9</v>
      </c>
      <c r="L15" s="51" t="s">
        <v>0</v>
      </c>
      <c r="M15" s="51" t="s">
        <v>1</v>
      </c>
      <c r="N15" s="50" t="s">
        <v>9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2:44" s="12" customFormat="1" ht="30" customHeight="1" x14ac:dyDescent="0.25">
      <c r="B16" s="31" t="s">
        <v>3</v>
      </c>
      <c r="C16" s="55">
        <f>[1]P4T2012!$H$223/1000000</f>
        <v>29023.619762119997</v>
      </c>
      <c r="D16" s="32">
        <f>[1]P4T2012!$I$223/1000000</f>
        <v>44288.415694940006</v>
      </c>
      <c r="E16" s="32">
        <f>C16+D16</f>
        <v>73312.035457060003</v>
      </c>
      <c r="F16" s="32">
        <f>[1]P4T2012!$H$229/1000000</f>
        <v>27075.524643119999</v>
      </c>
      <c r="G16" s="32">
        <f>[1]P4T2012!$I$229/1000000</f>
        <v>41148.145951400002</v>
      </c>
      <c r="H16" s="32">
        <f>F16+G16</f>
        <v>68223.670594519994</v>
      </c>
      <c r="I16" s="32">
        <f>[1]P4T2012!$H$235/1000000</f>
        <v>25139.023758979998</v>
      </c>
      <c r="J16" s="33">
        <f>[1]P4T2012!$I$235/1000000</f>
        <v>40573.701255880005</v>
      </c>
      <c r="K16" s="33">
        <f>I16+J16</f>
        <v>65712.72501486</v>
      </c>
      <c r="L16" s="34">
        <f>[1]P4T2012!$H$241/1000000</f>
        <v>1936.5008841399999</v>
      </c>
      <c r="M16" s="35">
        <f>[1]P4T2012!$I$241/1000000</f>
        <v>574.44469551999998</v>
      </c>
      <c r="N16" s="35">
        <f>L16+M16</f>
        <v>2510.94557966</v>
      </c>
      <c r="O16" s="37"/>
      <c r="P16" s="38"/>
      <c r="Q16" s="38"/>
      <c r="R16" s="39"/>
      <c r="S16" s="39"/>
      <c r="T16" s="39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65" s="11" customFormat="1" ht="30" customHeight="1" x14ac:dyDescent="0.25">
      <c r="B17" s="31" t="s">
        <v>2</v>
      </c>
      <c r="C17" s="41">
        <f>[1]P4T2012!$H$224/1000000</f>
        <v>61899.998770999999</v>
      </c>
      <c r="D17" s="42">
        <f>[1]P4T2012!$I$224/1000000</f>
        <v>68259.730913000007</v>
      </c>
      <c r="E17" s="32">
        <f>C17+D17</f>
        <v>130159.72968400001</v>
      </c>
      <c r="F17" s="43">
        <f>[1]P4T2012!$H$230/1000000</f>
        <v>59231.324606000002</v>
      </c>
      <c r="G17" s="43">
        <f>[1]P4T2012!$I$230/1000000</f>
        <v>65680.964913000003</v>
      </c>
      <c r="H17" s="32">
        <f>F17+G17</f>
        <v>124912.28951900001</v>
      </c>
      <c r="I17" s="43">
        <f>[1]P4T2012!$H$236/1000000</f>
        <v>54672.912412999998</v>
      </c>
      <c r="J17" s="44">
        <f>[1]P4T2012!$I$236/1000000</f>
        <v>64608.070831999998</v>
      </c>
      <c r="K17" s="34">
        <f>I17+J17</f>
        <v>119280.983245</v>
      </c>
      <c r="L17" s="43">
        <f>[1]P4T2012!$H$242/1000000</f>
        <v>4558.4121930000001</v>
      </c>
      <c r="M17" s="43">
        <f>[1]P4T2012!$I$242/1000000</f>
        <v>1072.8940809999999</v>
      </c>
      <c r="N17" s="43">
        <f>L17+M17</f>
        <v>5631.3062740000005</v>
      </c>
      <c r="O17" s="45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7"/>
      <c r="AB17" s="47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65" s="11" customFormat="1" ht="30" customHeight="1" x14ac:dyDescent="0.25">
      <c r="B18" s="29" t="s">
        <v>4</v>
      </c>
      <c r="C18" s="30">
        <f>SUM(C16:C17)</f>
        <v>90923.618533119996</v>
      </c>
      <c r="D18" s="54">
        <f>SUM(D16:D17)</f>
        <v>112548.14660794001</v>
      </c>
      <c r="E18" s="54">
        <f>+D18+C18</f>
        <v>203471.76514105999</v>
      </c>
      <c r="F18" s="54">
        <f>SUM(F16:F17)</f>
        <v>86306.849249120001</v>
      </c>
      <c r="G18" s="54">
        <f>SUM(G16:G17)</f>
        <v>106829.11086440001</v>
      </c>
      <c r="H18" s="54">
        <f>F18+G18</f>
        <v>193135.96011352001</v>
      </c>
      <c r="I18" s="54">
        <f>SUM(I16:I17)</f>
        <v>79811.936171979993</v>
      </c>
      <c r="J18" s="54">
        <f>SUM(J16:J17)</f>
        <v>105181.77208788</v>
      </c>
      <c r="K18" s="54">
        <f>I18+J18</f>
        <v>184993.70825986</v>
      </c>
      <c r="L18" s="54">
        <f>SUM(L16:L17)</f>
        <v>6494.9130771399996</v>
      </c>
      <c r="M18" s="54">
        <f>SUM(M16:M17)</f>
        <v>1647.33877652</v>
      </c>
      <c r="N18" s="54">
        <f>L18+M18</f>
        <v>8142.2518536600001</v>
      </c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65" s="17" customFormat="1" ht="14.25" customHeight="1" x14ac:dyDescent="0.25">
      <c r="A19" s="5"/>
      <c r="B19" s="5"/>
      <c r="C19" s="25"/>
      <c r="D19" s="26"/>
      <c r="E19" s="26"/>
      <c r="F19" s="26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65" s="17" customFormat="1" ht="13.8" x14ac:dyDescent="0.25">
      <c r="B20" s="28" t="s">
        <v>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"/>
      <c r="N20" s="8"/>
      <c r="O20" s="8"/>
      <c r="P20" s="8"/>
      <c r="Q20" s="8"/>
      <c r="R20" s="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65" s="17" customFormat="1" ht="13.8" x14ac:dyDescent="0.25">
      <c r="B21" s="28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65" s="17" customFormat="1" ht="14.4" x14ac:dyDescent="0.3">
      <c r="B22" s="7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65" s="17" customFormat="1" ht="13.8" x14ac:dyDescent="0.25">
      <c r="B23" s="5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65" s="17" customFormat="1" ht="14.4" x14ac:dyDescent="0.3">
      <c r="B24" s="7" t="s">
        <v>5</v>
      </c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65" s="17" customFormat="1" ht="13.8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65" s="17" customFormat="1" ht="13.8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65" s="17" customFormat="1" ht="13.8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65" ht="15.6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  <c r="Q28" s="4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5.6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4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5.6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"/>
      <c r="Q30" s="4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5.6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"/>
      <c r="Q31" s="4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5.6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4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2:65" ht="15.6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2:65" ht="15.6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"/>
      <c r="Q34" s="4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2:65" ht="15.6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"/>
      <c r="Q35" s="4"/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2:65" ht="15.6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"/>
      <c r="Q36" s="4"/>
      <c r="R36" s="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2:65" ht="15.6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"/>
      <c r="Q37" s="4"/>
      <c r="R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2:65" ht="15.6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"/>
      <c r="Q38" s="4"/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2:65" ht="15.6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3"/>
      <c r="Q39" s="4"/>
      <c r="R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2:65" ht="15.6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"/>
      <c r="Q40" s="4"/>
      <c r="R40" s="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2:65" ht="15.6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"/>
      <c r="Q41" s="4"/>
      <c r="R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2:65" ht="15.6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/>
      <c r="Q42" s="4"/>
      <c r="R42" s="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2:65" ht="15.6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"/>
      <c r="Q43" s="4"/>
      <c r="R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2:65" ht="15.6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4"/>
      <c r="R44" s="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2:65" ht="15.6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"/>
      <c r="Q45" s="4"/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2:65" ht="15.6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/>
      <c r="Q46" s="4"/>
      <c r="R46" s="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2:65" ht="15.6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"/>
      <c r="Q47" s="4"/>
      <c r="R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2:65" ht="15.6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"/>
      <c r="Q48" s="4"/>
      <c r="R48" s="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2:65" ht="15.6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"/>
      <c r="Q49" s="4"/>
      <c r="R49" s="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2:65" ht="15.6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"/>
      <c r="Q50" s="4"/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2:65" ht="15.6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"/>
      <c r="Q51" s="4"/>
      <c r="R51" s="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2:65" ht="15.6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"/>
      <c r="Q52" s="4"/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2:65" ht="15.6" x14ac:dyDescent="0.3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"/>
      <c r="Q53" s="4"/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2:65" ht="15.6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"/>
      <c r="Q54" s="4"/>
      <c r="R54" s="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2:65" ht="15.6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"/>
      <c r="Q55" s="4"/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2:65" ht="15.6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"/>
      <c r="Q56" s="4"/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2:65" ht="15.6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4"/>
      <c r="R57" s="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2:65" ht="15.6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4"/>
      <c r="R58" s="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2:65" ht="15.6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2:65" ht="15.6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2:65" ht="15.6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2:65" ht="15.6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2:65" ht="15.6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2:65" ht="15.6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2:65" ht="15.6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2:65" ht="15.6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2:65" ht="15.6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2:65" ht="15.6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2:65" ht="15.6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2:65" ht="15.6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2:65" ht="15.6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2:65" ht="15.6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2:65" ht="15.6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2:65" ht="15.6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2:65" ht="15.6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2:65" ht="15.6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2:65" ht="15.6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2:65" ht="15.6" x14ac:dyDescent="0.3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2:65" ht="15.6" x14ac:dyDescent="0.3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2:65" ht="15.6" x14ac:dyDescent="0.3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2:65" ht="15.6" x14ac:dyDescent="0.3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2:65" ht="15.6" x14ac:dyDescent="0.3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2:65" ht="15.6" x14ac:dyDescent="0.3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2:65" ht="15.6" x14ac:dyDescent="0.3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2:65" ht="15.6" x14ac:dyDescent="0.3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2:65" ht="15.6" x14ac:dyDescent="0.3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2:65" ht="15.6" x14ac:dyDescent="0.3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2:65" ht="15.6" x14ac:dyDescent="0.3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2:65" ht="15.6" x14ac:dyDescent="0.3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2:65" ht="15.6" x14ac:dyDescent="0.3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2:65" ht="15.6" x14ac:dyDescent="0.3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2:65" ht="15.6" x14ac:dyDescent="0.3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2:65" ht="15.6" x14ac:dyDescent="0.3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2:65" ht="15.6" x14ac:dyDescent="0.3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2:65" ht="15.6" x14ac:dyDescent="0.3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2:6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2:6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2:6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2:6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2:6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2:6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2:6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2:6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2:6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2:6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2:65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2:65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2:65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2:65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2:65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2:65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2:65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2:6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2:65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2:6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2:6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2:6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2:6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2:65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2:65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2:6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2:6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2:6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2:65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2:65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2:6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2:65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2:65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2:65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2:65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2:65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2:6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2:65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2:65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2:65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2:65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2:65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2:65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2:65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2:65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2:65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2:65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2:65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2:65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2:65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2:65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2:65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2:65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2:65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2:65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2:65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2:65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2:65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2:65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2:65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2:65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2:65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2:65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2:65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2:65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2:65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2:65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2:65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2:65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2:65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2:65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2:65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2:65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2:65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2:65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2:65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2:65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2:65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2:65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2:65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2:65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4:65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4:65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4:65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4:65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4:65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4:65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4:65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4:65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4:65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4:65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4:65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4:65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4:65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4:65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4:65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4:65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4:65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4:65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4:65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4:65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4:65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4:65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4:65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4:65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4:65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4:65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4:65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4:65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4:65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4:65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4:65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4:65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4:65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4:65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4:65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4:65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4:65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4:65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4:65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4:65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4:65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4:65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4:65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4:65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4:65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4:65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4:65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4:65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4:65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4:65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4:65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4:65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4:65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4:65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4:65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4:65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4:65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4:65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4:65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4:65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4:65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4:65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4:65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4:65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4:65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4:65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4:65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4:65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4:65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4:65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4:65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4:65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4:65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4:65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4:65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4:65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4:65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4:65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4:65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4:65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4:65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4:65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4:65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4:65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4:65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4:65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4:65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4:65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4:65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4:65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4:65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4:65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4:65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4:65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4:65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4:65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4:65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4:65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4:65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4:65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4:65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</sheetData>
  <mergeCells count="7">
    <mergeCell ref="C8:N8"/>
    <mergeCell ref="B9:M9"/>
    <mergeCell ref="C10:M10"/>
    <mergeCell ref="C14:E14"/>
    <mergeCell ref="F14:H14"/>
    <mergeCell ref="I14:K14"/>
    <mergeCell ref="L14:N14"/>
  </mergeCells>
  <phoneticPr fontId="0" type="noConversion"/>
  <printOptions horizontalCentered="1" verticalCentered="1"/>
  <pageMargins left="0.39370078740157483" right="0.39370078740157483" top="0.39370078740157483" bottom="1.1417322834645669" header="0.19685039370078741" footer="0.19685039370078741"/>
  <pageSetup paperSize="9" scale="72" fitToHeight="0" orientation="landscape" horizontalDpi="1200" verticalDpi="1200" r:id="rId1"/>
  <headerFooter alignWithMargins="0"/>
  <rowBreaks count="1" manualBreakCount="1">
    <brk id="22" min="1" max="9" man="1"/>
  </rowBreaks>
  <ignoredErrors>
    <ignoredError sqref="E18 H18 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PRETS-EL-31 décembre 2012</vt:lpstr>
      <vt:lpstr>'PRETS-EL-31 décembre 2012'!Zone_d_impression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DGTresor</cp:lastModifiedBy>
  <cp:lastPrinted>2013-04-18T16:03:31Z</cp:lastPrinted>
  <dcterms:created xsi:type="dcterms:W3CDTF">2000-02-28T10:26:36Z</dcterms:created>
  <dcterms:modified xsi:type="dcterms:W3CDTF">2013-04-18T16:04:11Z</dcterms:modified>
</cp:coreProperties>
</file>