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20625" windowHeight="6195" tabRatio="883" activeTab="1"/>
  </bookViews>
  <sheets>
    <sheet name="Figure 1.2-5" sheetId="1" r:id="rId1"/>
    <sheet name="Part des femmes par employeur" sheetId="2" r:id="rId2"/>
    <sheet name="Âge moyen par employeur" sheetId="3" r:id="rId3"/>
    <sheet name="Moins de 30 ans par employeur" sheetId="4" r:id="rId4"/>
    <sheet name="Plus de 50 ans par employeur" sheetId="5" r:id="rId5"/>
    <sheet name="Figure 1.2-7" sheetId="6" r:id="rId6"/>
    <sheet name="Part des femmes par statut" sheetId="7" r:id="rId7"/>
    <sheet name="Âge moyen par statut" sheetId="8" r:id="rId8"/>
    <sheet name="Moins de 30 ans par statut" sheetId="9" r:id="rId9"/>
    <sheet name="50 ans et plus par statut" sheetId="10" r:id="rId10"/>
  </sheets>
  <externalReferences>
    <externalReference r:id="rId13"/>
  </externalReferences>
  <definedNames>
    <definedName name="MiseAJour">[1]!MiseAJour</definedName>
  </definedNames>
  <calcPr fullCalcOnLoad="1"/>
</workbook>
</file>

<file path=xl/sharedStrings.xml><?xml version="1.0" encoding="utf-8"?>
<sst xmlns="http://schemas.openxmlformats.org/spreadsheetml/2006/main" count="849" uniqueCount="111">
  <si>
    <t>Fonction publique de l'État (FPE)</t>
  </si>
  <si>
    <t>FPT</t>
  </si>
  <si>
    <t>Collectivités territoriales</t>
  </si>
  <si>
    <t>Fonction publique territoriale (FPT)</t>
  </si>
  <si>
    <t>Total</t>
  </si>
  <si>
    <t xml:space="preserve">Part de non-titulaires (en %) </t>
  </si>
  <si>
    <t>FPE+FPT+FPH</t>
  </si>
  <si>
    <t>Militaires</t>
  </si>
  <si>
    <t>Ensemble de la fonction publique</t>
  </si>
  <si>
    <t>Fonctionnaires</t>
  </si>
  <si>
    <t>Contractuels</t>
  </si>
  <si>
    <t>(3) Les militaires volontaires sont comptabilisés dans les effectifs de l'Etat à partir de 2004.</t>
  </si>
  <si>
    <r>
      <t>FPE</t>
    </r>
    <r>
      <rPr>
        <vertAlign val="superscript"/>
        <sz val="8"/>
        <rFont val="Arial"/>
        <family val="2"/>
      </rPr>
      <t>(3)</t>
    </r>
  </si>
  <si>
    <t xml:space="preserve">Ministères </t>
  </si>
  <si>
    <r>
      <t>FPH</t>
    </r>
    <r>
      <rPr>
        <b/>
        <vertAlign val="superscript"/>
        <sz val="8"/>
        <rFont val="Arial"/>
        <family val="2"/>
      </rPr>
      <t>(4)</t>
    </r>
  </si>
  <si>
    <t>(4) Les effectifs 2007 et antérieurs ont été revisés.</t>
  </si>
  <si>
    <t>(6) Rapport entre FPE+FPT+FPH / emploi total.</t>
  </si>
  <si>
    <r>
      <t>Emploi total (en milliers)</t>
    </r>
    <r>
      <rPr>
        <vertAlign val="superscript"/>
        <sz val="8"/>
        <rFont val="Arial"/>
        <family val="2"/>
      </rPr>
      <t>(5)</t>
    </r>
  </si>
  <si>
    <r>
      <t>Part de l'emploi public dans l'emploi total 
(en %)</t>
    </r>
    <r>
      <rPr>
        <vertAlign val="superscript"/>
        <sz val="8"/>
        <rFont val="Arial"/>
        <family val="2"/>
      </rPr>
      <t>(6)</t>
    </r>
  </si>
  <si>
    <r>
      <t>Militaires</t>
    </r>
    <r>
      <rPr>
        <vertAlign val="superscript"/>
        <sz val="8"/>
        <rFont val="Arial"/>
        <family val="2"/>
      </rPr>
      <t>(3)</t>
    </r>
  </si>
  <si>
    <r>
      <t>Autres catégories et statuts</t>
    </r>
    <r>
      <rPr>
        <vertAlign val="superscript"/>
        <sz val="8"/>
        <rFont val="Arial"/>
        <family val="2"/>
      </rPr>
      <t>(4)</t>
    </r>
  </si>
  <si>
    <r>
      <t>Fonctionnaires</t>
    </r>
    <r>
      <rPr>
        <vertAlign val="superscript"/>
        <sz val="8"/>
        <rFont val="Arial"/>
        <family val="2"/>
      </rPr>
      <t>(5)</t>
    </r>
  </si>
  <si>
    <r>
      <t>Fonctionnnaires</t>
    </r>
    <r>
      <rPr>
        <vertAlign val="superscript"/>
        <sz val="8"/>
        <rFont val="Arial"/>
        <family val="2"/>
      </rPr>
      <t>(5)</t>
    </r>
  </si>
  <si>
    <r>
      <t>FPH</t>
    </r>
    <r>
      <rPr>
        <b/>
        <vertAlign val="superscript"/>
        <sz val="8"/>
        <rFont val="Arial"/>
        <family val="2"/>
      </rPr>
      <t>(6)</t>
    </r>
  </si>
  <si>
    <t>(6) Les effectifs 2007 et antérieurs ont été revisés.</t>
  </si>
  <si>
    <t>(4)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</si>
  <si>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
  </si>
  <si>
    <t>Ministères</t>
  </si>
  <si>
    <t>Total FPE</t>
  </si>
  <si>
    <r>
      <t>Communes</t>
    </r>
    <r>
      <rPr>
        <vertAlign val="superscript"/>
        <sz val="9"/>
        <color indexed="8"/>
        <rFont val="Arial"/>
        <family val="2"/>
      </rPr>
      <t>(1)</t>
    </r>
  </si>
  <si>
    <t>Départements</t>
  </si>
  <si>
    <t>Régions</t>
  </si>
  <si>
    <t>Total collectivités territoriales</t>
  </si>
  <si>
    <r>
      <t>Etablissements communaux</t>
    </r>
    <r>
      <rPr>
        <vertAlign val="superscript"/>
        <sz val="9"/>
        <color indexed="8"/>
        <rFont val="Arial"/>
        <family val="2"/>
      </rPr>
      <t>(1)</t>
    </r>
  </si>
  <si>
    <r>
      <t>Etablissements intercommunaux</t>
    </r>
    <r>
      <rPr>
        <vertAlign val="superscript"/>
        <sz val="9"/>
        <color indexed="8"/>
        <rFont val="Arial"/>
        <family val="2"/>
      </rPr>
      <t>(1)</t>
    </r>
  </si>
  <si>
    <t>Etablissements départementaux</t>
  </si>
  <si>
    <t>Total EPA</t>
  </si>
  <si>
    <t>Total FPT</t>
  </si>
  <si>
    <t>Hôpitaux</t>
  </si>
  <si>
    <t>Autres établissements médico-sociaux</t>
  </si>
  <si>
    <t>Total FPH</t>
  </si>
  <si>
    <t>(1) Les évolutions concernant les effectifs des communes et des établissements communaux et intercommunaux doivent être interprétées avec précaution compte tenu de probables modifications dans le mode de déclaration des collectivités (regroupements notamment), en relation avec la mise en place de structures intercommunales.</t>
  </si>
  <si>
    <t>Hommes</t>
  </si>
  <si>
    <t>Femmes</t>
  </si>
  <si>
    <t>Ensemble</t>
  </si>
  <si>
    <t>Part des femmes (en %) par type d'employeur dans les trois versants de la fonction publique au 31 décembre en France (métropole + DOM)</t>
  </si>
  <si>
    <t>Part des 50 ans et plus (en %) par type d'employeur dans les trois versants de la fonction publique au 31 décembre en France (métropole + DOM)</t>
  </si>
  <si>
    <t>FPE</t>
  </si>
  <si>
    <t>Militaires et militaires volontaires</t>
  </si>
  <si>
    <t>Autres catégories et statuts</t>
  </si>
  <si>
    <t>FPH</t>
  </si>
  <si>
    <t>Part des femmes (en %) par statut dans les trois versants de la fonction publique au 31 décembre en France (métropole + DOM)</t>
  </si>
  <si>
    <t>Part des moins de 30 ans (en %) par statut dans les trois versants de la fonction publique au 31 décembre en France (métropole + DOM)</t>
  </si>
  <si>
    <t>Part des 50 ans et plus (en %) par statut dans les trois versants de la fonction publique au 31 décembre en France (métropole + DOM)</t>
  </si>
  <si>
    <r>
      <t>2009</t>
    </r>
    <r>
      <rPr>
        <b/>
        <vertAlign val="superscript"/>
        <sz val="9"/>
        <color indexed="8"/>
        <rFont val="Arial"/>
        <family val="2"/>
      </rPr>
      <t>(2)</t>
    </r>
  </si>
  <si>
    <r>
      <t>2009</t>
    </r>
    <r>
      <rPr>
        <b/>
        <vertAlign val="superscript"/>
        <sz val="9"/>
        <color indexed="8"/>
        <rFont val="Arial"/>
        <family val="2"/>
      </rPr>
      <t>(1)</t>
    </r>
  </si>
  <si>
    <t>Sources : FGE, Colter, DADS, Siasp, Insee ; enquêtes SAE, Drees. Traitement DGAFP - Département des études, des statistiques et des systèmes d'information.</t>
  </si>
  <si>
    <t>EPA</t>
  </si>
  <si>
    <r>
      <rPr>
        <sz val="9"/>
        <color indexed="8"/>
        <rFont val="Calibri"/>
        <family val="2"/>
      </rPr>
      <t>É</t>
    </r>
    <r>
      <rPr>
        <sz val="9"/>
        <color indexed="8"/>
        <rFont val="Arial"/>
        <family val="2"/>
      </rPr>
      <t>tablissements d'hébergement pour personnes âgées (EHPA)</t>
    </r>
  </si>
  <si>
    <r>
      <t>Établissements communaux</t>
    </r>
    <r>
      <rPr>
        <vertAlign val="superscript"/>
        <sz val="9"/>
        <color indexed="8"/>
        <rFont val="Arial"/>
        <family val="2"/>
      </rPr>
      <t>(1)</t>
    </r>
  </si>
  <si>
    <r>
      <t>Établissements intercommunaux</t>
    </r>
    <r>
      <rPr>
        <vertAlign val="superscript"/>
        <sz val="9"/>
        <color indexed="8"/>
        <rFont val="Arial"/>
        <family val="2"/>
      </rPr>
      <t>(1)</t>
    </r>
  </si>
  <si>
    <t>Autres EPA locaux</t>
  </si>
  <si>
    <t>Champ : Emplois principaux, tous statuts situés en France (hors Mayotte). Hors bénéficiaires de contrats aidés.</t>
  </si>
  <si>
    <t>Lecture : Au 31 décembre 2010, 53,2 % des agents employés par un ministère sont des femmes.</t>
  </si>
  <si>
    <r>
      <rPr>
        <b/>
        <sz val="9"/>
        <color indexed="8"/>
        <rFont val="Calibri"/>
        <family val="2"/>
      </rPr>
      <t>Â</t>
    </r>
    <r>
      <rPr>
        <b/>
        <sz val="9"/>
        <color indexed="8"/>
        <rFont val="Arial"/>
        <family val="2"/>
      </rPr>
      <t>ge moyen (en années) par type d'employeur dans les trois versants de la fonction publique au 31 décembre en France (métropole + DOM)</t>
    </r>
  </si>
  <si>
    <r>
      <rPr>
        <sz val="9"/>
        <color indexed="8"/>
        <rFont val="Calibri"/>
        <family val="2"/>
      </rPr>
      <t>É</t>
    </r>
    <r>
      <rPr>
        <sz val="9"/>
        <color indexed="8"/>
        <rFont val="Arial"/>
        <family val="2"/>
      </rPr>
      <t>tablissements départementaux</t>
    </r>
  </si>
  <si>
    <t>Établissements d'hébergement pour personnes âgées (EHPA)</t>
  </si>
  <si>
    <r>
      <rPr>
        <sz val="9"/>
        <color indexed="8"/>
        <rFont val="Calibri"/>
        <family val="2"/>
      </rPr>
      <t>É</t>
    </r>
    <r>
      <rPr>
        <sz val="9"/>
        <color indexed="8"/>
        <rFont val="Arial"/>
        <family val="2"/>
      </rPr>
      <t>tablissements communaux</t>
    </r>
    <r>
      <rPr>
        <vertAlign val="superscript"/>
        <sz val="9"/>
        <color indexed="8"/>
        <rFont val="Arial"/>
        <family val="2"/>
      </rPr>
      <t>(1)</t>
    </r>
  </si>
  <si>
    <t>Établissements départementaux</t>
  </si>
  <si>
    <t>Ensemble FP</t>
  </si>
  <si>
    <t>Champ : Emplois principaux, tous statuts, situés en France (hors Mayotte). Hors bénéficiaires de contrats aidés.</t>
  </si>
  <si>
    <t>Lecture : Au 31 décembre 2010,  les hommes employés par un ministère ont en moyenne 40,9 ans.</t>
  </si>
  <si>
    <t>Lecture : Au 31 décembre 2010,  17,9 % des hommes employés par un ministère ont moins de 30 ans.</t>
  </si>
  <si>
    <t>Lecture : Au 31 décembre 2010,  25,8 % des hommes employés par un ministère ont 50 ans ou plus.</t>
  </si>
  <si>
    <t>Lecture : Au 31 décembre 2010, 59,4 % des fonctionnaires de la FPE sont des femmes.</t>
  </si>
  <si>
    <r>
      <rPr>
        <b/>
        <sz val="9"/>
        <color indexed="8"/>
        <rFont val="Calibri"/>
        <family val="2"/>
      </rPr>
      <t>Â</t>
    </r>
    <r>
      <rPr>
        <b/>
        <sz val="9"/>
        <color indexed="8"/>
        <rFont val="Arial"/>
        <family val="2"/>
      </rPr>
      <t>ge moyen (en années) par statut dans les trois versants de la fonction publique au 31 décembre en France (métropole + DOM)</t>
    </r>
  </si>
  <si>
    <t>Lecture : Au 31 décembre 2010, dans la FPE, 7,8 % des hommes fonctionnaires ont moins de 30 ans.</t>
  </si>
  <si>
    <t>Lecture : Au 31 décembre 2010, dans la FPE, 33,7 % des hommes fonctionnaires ont 50 ans ou plus.</t>
  </si>
  <si>
    <r>
      <t>2013</t>
    </r>
    <r>
      <rPr>
        <vertAlign val="superscript"/>
        <sz val="8"/>
        <rFont val="Arial"/>
        <family val="2"/>
      </rPr>
      <t>(2)</t>
    </r>
  </si>
  <si>
    <t>Sources : FGE, Colter, DADS, SIASP,Insee; enquêtes SAE, Drees. Traitement DGAFP, département des études, des statistiques et des systèmes d'information.</t>
  </si>
  <si>
    <t xml:space="preserve">Champ : emplois principaux, tous statuts, situés en métropole et DOM (hors Mayotte), hors COM et étranger. Hors bénéficiaires de contrats aidés. </t>
  </si>
  <si>
    <t>(1) Depuis 2005, les élèves de l'École polytechnique apparaissent dans le champ des Épa de la fonction publique de l'État.</t>
  </si>
  <si>
    <t>(2) Chiffres actualisés par rapport à l'année précédente.</t>
  </si>
  <si>
    <t xml:space="preserve">FPT, y compris ÉPA </t>
  </si>
  <si>
    <t>(5) Pour respecter le secret statistique, dans la FPT les militaires (sapeurs pompiers de Marseille) sont regroupés avec les Fonctionnaires.</t>
  </si>
  <si>
    <t>Figure 1.2-5 : Effectifs physiques des trois versants de la fonction publique au 31 décembre en France (métropole + DOM)</t>
  </si>
  <si>
    <t>Figure 1.2-7 : Effectifs physiques des trois versants de la fonction publique par statut au 31 décembre en France (métropole + Dom)</t>
  </si>
  <si>
    <t>dont ouvriers d'État</t>
  </si>
  <si>
    <r>
      <t>2005</t>
    </r>
    <r>
      <rPr>
        <vertAlign val="superscript"/>
        <sz val="8"/>
        <rFont val="Arial"/>
        <family val="2"/>
      </rPr>
      <t>(1)</t>
    </r>
  </si>
  <si>
    <t>EPA nationaux</t>
  </si>
  <si>
    <t>EPA locaux</t>
  </si>
  <si>
    <t>Sources : FGE, Colter, DADS, Siasp, Insee; enquêtes SAE, Drees. Traitement DGAFP - Département des études, des statistiques et des systèmes d'information.</t>
  </si>
  <si>
    <t xml:space="preserve">Champ : Emplois principaux, tous statuts, situés en métropole et DOM (hors Mayotte), hors COM et étranger. Hors bénéficiaires de contrats aidés. </t>
  </si>
  <si>
    <t>(1) Depuis 2005, les élèves de l'École polytechnique apparaissent dans le champ des EPA de la fonction publique de l'État.</t>
  </si>
  <si>
    <r>
      <t>(3) Les militaires volontaires sont comptabilisés dans les effectifs de l'</t>
    </r>
    <r>
      <rPr>
        <sz val="8"/>
        <rFont val="Calibri"/>
        <family val="2"/>
      </rPr>
      <t>É</t>
    </r>
    <r>
      <rPr>
        <sz val="8"/>
        <rFont val="Arial"/>
        <family val="2"/>
      </rPr>
      <t>tat à partir de 2004.</t>
    </r>
  </si>
  <si>
    <t>(5) Emploi en France entière, hors contingent, soit les salariés plus les non-salariés. Les effectifs d'auto-entrepreneurs économiquement actifs utilisés depuis 2009 dans l’estimation de l’emploi non salarié étaient sous-estimés, du fait d'une restriction de périmètre dans les fichiers transmis par l'Agence centrale des organismes de sécurité sociale (Acoss) à l'Insee. Les estimations annuelles d’emploi ont été révisées en conséquence depuis 2009.</t>
  </si>
  <si>
    <t>(2) Depuis 2009, les données sur les trois versants de la fonction publique sont issues de la source Siasp.</t>
  </si>
  <si>
    <t>Source : FGE, Siasp, Insee. Traitement DGAFP - Département des études, des statistiques et des systèmes d'information..</t>
  </si>
  <si>
    <t>Part des moins de 30 ans (en %) par type d'employeur dans les trois versants de la fonction publique au 31 décembre en France (métropole + DOM)</t>
  </si>
  <si>
    <t>Source : FGE, Siasp, Insee. Traitement DGAFP - Département des études, des statistiques et des systèmes d'information.</t>
  </si>
  <si>
    <t>Source : FGE, Siasp, Insee. Traitement DGAFP -Département des études, des statistiques et des systèmes d'information.</t>
  </si>
  <si>
    <r>
      <t>2004</t>
    </r>
    <r>
      <rPr>
        <vertAlign val="superscript"/>
        <sz val="8"/>
        <rFont val="Arial"/>
        <family val="2"/>
      </rPr>
      <t>(1)</t>
    </r>
  </si>
  <si>
    <t>FPE, y compris EPA</t>
  </si>
  <si>
    <t>(1) Depuis 2009, les données sur les trois versants de la fonction publique sont issues de la source Siasp.</t>
  </si>
  <si>
    <t>Lecture : Au 31 décembre 2010, dans la FPE, les hommes fonctionnaires ont en moyenne 44,1 ans.</t>
  </si>
  <si>
    <t>Évolution annuelle moyenne 2016/2006
(en %)</t>
  </si>
  <si>
    <t>Évolution annuelle moyenne 2011/2006
(en %)</t>
  </si>
  <si>
    <t>Évolution annuelle moyenne 2016/2011
(en %)</t>
  </si>
  <si>
    <t>Évolution annuelle moyenne sur 2011/2006
(en %)</t>
  </si>
  <si>
    <t>Évolution annuelle moyenne sur 2016/2011
(en %)</t>
  </si>
  <si>
    <r>
      <t>2015</t>
    </r>
    <r>
      <rPr>
        <vertAlign val="superscript"/>
        <sz val="8"/>
        <rFont val="Arial"/>
        <family val="2"/>
      </rPr>
      <t>(2)</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</si>
</sst>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quot;Vrai&quot;;&quot;Vrai&quot;;&quot;Faux&quot;"/>
    <numFmt numFmtId="176" formatCode="&quot;Actif&quot;;&quot;Actif&quot;;&quot;Inactif&quot;"/>
    <numFmt numFmtId="177" formatCode="[$€-2]\ #,##0.00_);[Red]\([$€-2]\ #,##0.00\)"/>
  </numFmts>
  <fonts count="59">
    <font>
      <sz val="11"/>
      <color indexed="8"/>
      <name val="Calibri"/>
      <family val="2"/>
    </font>
    <font>
      <b/>
      <sz val="10"/>
      <name val="Arial"/>
      <family val="2"/>
    </font>
    <font>
      <sz val="8"/>
      <name val="Arial"/>
      <family val="2"/>
    </font>
    <font>
      <vertAlign val="superscript"/>
      <sz val="8"/>
      <name val="Arial"/>
      <family val="2"/>
    </font>
    <font>
      <sz val="10"/>
      <name val="MS Sans Serif"/>
      <family val="2"/>
    </font>
    <font>
      <b/>
      <sz val="8"/>
      <name val="Arial"/>
      <family val="2"/>
    </font>
    <font>
      <i/>
      <sz val="8"/>
      <name val="Arial"/>
      <family val="2"/>
    </font>
    <font>
      <u val="single"/>
      <sz val="10"/>
      <name val="Arial"/>
      <family val="2"/>
    </font>
    <font>
      <sz val="10"/>
      <name val="Arial"/>
      <family val="2"/>
    </font>
    <font>
      <b/>
      <sz val="9"/>
      <name val="Arial"/>
      <family val="2"/>
    </font>
    <font>
      <sz val="11"/>
      <name val="Calibri"/>
      <family val="2"/>
    </font>
    <font>
      <b/>
      <vertAlign val="superscript"/>
      <sz val="8"/>
      <name val="Arial"/>
      <family val="2"/>
    </font>
    <font>
      <b/>
      <sz val="9"/>
      <color indexed="8"/>
      <name val="Arial"/>
      <family val="2"/>
    </font>
    <font>
      <sz val="9"/>
      <color indexed="8"/>
      <name val="Arial"/>
      <family val="2"/>
    </font>
    <font>
      <vertAlign val="superscript"/>
      <sz val="9"/>
      <color indexed="8"/>
      <name val="Arial"/>
      <family val="2"/>
    </font>
    <font>
      <b/>
      <sz val="11"/>
      <color indexed="8"/>
      <name val="Calibri"/>
      <family val="2"/>
    </font>
    <font>
      <i/>
      <sz val="8"/>
      <color indexed="8"/>
      <name val="Arial"/>
      <family val="2"/>
    </font>
    <font>
      <sz val="8"/>
      <color indexed="8"/>
      <name val="Arial"/>
      <family val="2"/>
    </font>
    <font>
      <b/>
      <sz val="11"/>
      <color indexed="8"/>
      <name val="Times New Roman, Times Roman"/>
      <family val="0"/>
    </font>
    <font>
      <b/>
      <vertAlign val="superscript"/>
      <sz val="9"/>
      <color indexed="8"/>
      <name val="Arial"/>
      <family val="2"/>
    </font>
    <font>
      <sz val="9"/>
      <color indexed="8"/>
      <name val="Calibri"/>
      <family val="2"/>
    </font>
    <font>
      <b/>
      <sz val="9"/>
      <color indexed="8"/>
      <name val="Calibri"/>
      <family val="2"/>
    </font>
    <font>
      <sz val="9"/>
      <name val="Calibri"/>
      <family val="2"/>
    </font>
    <font>
      <sz val="8"/>
      <name val="Calibri"/>
      <family val="2"/>
    </font>
    <font>
      <b/>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medium"/>
    </border>
    <border>
      <left style="medium"/>
      <right/>
      <top/>
      <bottom style="thin"/>
    </border>
    <border>
      <left style="medium"/>
      <right/>
      <top style="thin"/>
      <bottom style="thin"/>
    </border>
    <border>
      <left style="medium"/>
      <right style="thin"/>
      <top/>
      <bottom/>
    </border>
    <border>
      <left style="thin">
        <color rgb="FF3F3F3F"/>
      </left>
      <right style="thin">
        <color rgb="FF3F3F3F"/>
      </right>
      <top style="thin">
        <color rgb="FF3F3F3F"/>
      </top>
      <bottom style="thin">
        <color rgb="FF3F3F3F"/>
      </bottom>
    </border>
    <border>
      <left style="thin"/>
      <right style="medium"/>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medium"/>
      <bottom style="medium"/>
    </border>
    <border>
      <left style="thin"/>
      <right style="double"/>
      <top style="medium"/>
      <bottom/>
    </border>
    <border>
      <left style="double">
        <color rgb="FF3F3F3F"/>
      </left>
      <right style="double">
        <color rgb="FF3F3F3F"/>
      </right>
      <top style="double">
        <color rgb="FF3F3F3F"/>
      </top>
      <bottom style="double">
        <color rgb="FF3F3F3F"/>
      </bottom>
    </border>
    <border>
      <left/>
      <right style="medium"/>
      <top/>
      <bottom style="thin"/>
    </border>
    <border>
      <left/>
      <right/>
      <top style="medium"/>
      <bottom/>
    </border>
    <border>
      <left style="thin"/>
      <right style="thin"/>
      <top style="medium"/>
      <bottom/>
    </border>
    <border>
      <left style="thin"/>
      <right style="thin"/>
      <top style="thin"/>
      <bottom/>
    </border>
    <border>
      <left/>
      <right/>
      <top style="thin"/>
      <bottom/>
    </border>
    <border>
      <left style="thin"/>
      <right style="thin"/>
      <top/>
      <bottom/>
    </border>
    <border>
      <left style="thin"/>
      <right style="thin"/>
      <top/>
      <bottom style="thin"/>
    </border>
    <border>
      <left/>
      <right/>
      <top/>
      <bottom style="thin"/>
    </border>
    <border>
      <left style="medium"/>
      <right/>
      <top style="medium"/>
      <bottom/>
    </border>
    <border>
      <left/>
      <right style="thin"/>
      <top style="medium"/>
      <bottom/>
    </border>
    <border>
      <left style="thin"/>
      <right/>
      <top style="medium"/>
      <bottom/>
    </border>
    <border>
      <left style="medium"/>
      <right/>
      <top style="thin"/>
      <bottom/>
    </border>
    <border>
      <left/>
      <right style="thin"/>
      <top style="thin"/>
      <bottom/>
    </border>
    <border>
      <left style="medium"/>
      <right/>
      <top/>
      <bottom/>
    </border>
    <border>
      <left/>
      <right style="thin"/>
      <top/>
      <bottom/>
    </border>
    <border>
      <left style="thin"/>
      <right/>
      <top/>
      <bottom/>
    </border>
    <border>
      <left/>
      <right style="thin"/>
      <top/>
      <bottom style="thin"/>
    </border>
    <border>
      <left style="medium"/>
      <right/>
      <top/>
      <bottom style="medium"/>
    </border>
    <border>
      <left style="thin"/>
      <right style="thin"/>
      <top/>
      <bottom style="medium"/>
    </border>
    <border>
      <left/>
      <right style="thin"/>
      <top/>
      <bottom style="mediu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top style="thin">
        <color indexed="63"/>
      </top>
      <bottom/>
    </border>
    <border>
      <left style="thin">
        <color indexed="63"/>
      </left>
      <right/>
      <top/>
      <bottom/>
    </border>
    <border>
      <left style="thin">
        <color indexed="63"/>
      </left>
      <right/>
      <top/>
      <bottom style="thin">
        <color indexed="63"/>
      </bottom>
    </border>
    <border>
      <left style="thin">
        <color rgb="FF000000"/>
      </left>
      <right/>
      <top/>
      <bottom style="thin">
        <color rgb="FF000000"/>
      </bottom>
    </border>
    <border>
      <left style="thin"/>
      <right style="thin"/>
      <top style="thin"/>
      <bottom style="thin"/>
    </border>
    <border>
      <left style="thin"/>
      <right/>
      <top style="thin">
        <color indexed="63"/>
      </top>
      <bottom/>
    </border>
    <border>
      <left style="thin"/>
      <right style="thin"/>
      <top style="thin"/>
      <bottom style="medium"/>
    </border>
    <border>
      <left style="thin">
        <color indexed="63"/>
      </left>
      <right/>
      <top style="medium"/>
      <bottom style="medium"/>
    </border>
    <border>
      <left style="medium"/>
      <right/>
      <top style="medium"/>
      <bottom style="medium"/>
    </border>
    <border>
      <left style="thin">
        <color indexed="63"/>
      </left>
      <right style="medium"/>
      <top style="medium"/>
      <bottom style="medium"/>
    </border>
    <border>
      <left style="medium"/>
      <right/>
      <top style="thin">
        <color indexed="63"/>
      </top>
      <bottom/>
    </border>
    <border>
      <left style="medium"/>
      <right/>
      <top/>
      <bottom style="thin">
        <color indexed="63"/>
      </bottom>
    </border>
    <border>
      <left style="medium"/>
      <right/>
      <top/>
      <bottom style="thin">
        <color rgb="FF000000"/>
      </bottom>
    </border>
    <border>
      <left/>
      <right/>
      <top style="medium"/>
      <bottom style="medium"/>
    </border>
    <border>
      <left style="thin">
        <color rgb="FF000000"/>
      </left>
      <right/>
      <top style="medium"/>
      <bottom style="medium"/>
    </border>
    <border>
      <left style="thin">
        <color rgb="FF000000"/>
      </left>
      <right style="medium"/>
      <top style="medium"/>
      <bottom style="medium"/>
    </border>
    <border>
      <left style="thin">
        <color indexed="63"/>
      </left>
      <right/>
      <top style="medium"/>
      <bottom/>
    </border>
    <border>
      <left style="thin">
        <color rgb="FF000000"/>
      </left>
      <right/>
      <top/>
      <bottom style="medium"/>
    </border>
    <border>
      <left style="thin"/>
      <right style="thin">
        <color rgb="FF000000"/>
      </right>
      <top style="medium"/>
      <bottom style="medium"/>
    </border>
    <border>
      <left/>
      <right/>
      <top/>
      <bottom style="thin">
        <color indexed="63"/>
      </bottom>
    </border>
    <border>
      <left style="thin">
        <color rgb="FF000000"/>
      </left>
      <right style="thin">
        <color rgb="FF000000"/>
      </right>
      <top style="thin"/>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indexed="63"/>
      </left>
      <right/>
      <top/>
      <bottom style="thin"/>
    </border>
    <border>
      <left/>
      <right style="thin">
        <color rgb="FF000000"/>
      </right>
      <top style="thin"/>
      <bottom/>
    </border>
    <border>
      <left/>
      <right/>
      <top style="thin">
        <color indexed="63"/>
      </top>
      <bottom/>
    </border>
    <border>
      <left style="medium"/>
      <right/>
      <top style="thin">
        <color rgb="FF000000"/>
      </top>
      <bottom/>
    </border>
    <border>
      <left style="medium"/>
      <right style="thin">
        <color rgb="FF000000"/>
      </right>
      <top style="thin">
        <color rgb="FF000000"/>
      </top>
      <bottom/>
    </border>
    <border>
      <left style="medium"/>
      <right style="thin">
        <color rgb="FF000000"/>
      </right>
      <top/>
      <bottom/>
    </border>
    <border>
      <left style="medium"/>
      <right style="thin">
        <color rgb="FF000000"/>
      </right>
      <top/>
      <bottom style="thin">
        <color rgb="FF000000"/>
      </bottom>
    </border>
    <border>
      <left style="medium"/>
      <right style="thin">
        <color rgb="FF000000"/>
      </right>
      <top/>
      <bottom style="medium"/>
    </border>
    <border>
      <left style="thin">
        <color indexed="63"/>
      </left>
      <right/>
      <top/>
      <bottom style="medium"/>
    </border>
    <border>
      <left/>
      <right style="thin">
        <color rgb="FF000000"/>
      </right>
      <top style="medium"/>
      <bottom style="medium"/>
    </border>
    <border>
      <left/>
      <right style="thin"/>
      <top style="medium"/>
      <bottom style="medium"/>
    </border>
    <border>
      <left/>
      <right style="medium"/>
      <top style="medium"/>
      <bottom style="medium"/>
    </border>
    <border>
      <left style="thin"/>
      <right/>
      <top style="medium"/>
      <bottom style="thin"/>
    </border>
    <border>
      <left style="thin"/>
      <right/>
      <top style="thin"/>
      <bottom/>
    </border>
    <border>
      <left style="thin"/>
      <right/>
      <top/>
      <bottom style="thin"/>
    </border>
    <border>
      <left/>
      <right/>
      <top style="thin"/>
      <bottom style="thin"/>
    </border>
    <border>
      <left/>
      <right style="thin"/>
      <top style="thin"/>
      <bottom style="thin"/>
    </border>
    <border>
      <left style="thin"/>
      <right/>
      <top style="thin"/>
      <bottom style="thin"/>
    </border>
    <border>
      <left style="thin"/>
      <right/>
      <top/>
      <bottom style="medium"/>
    </border>
    <border>
      <left style="thin"/>
      <right style="thin"/>
      <top style="medium"/>
      <bottom style="thin"/>
    </border>
    <border>
      <left/>
      <right/>
      <top style="medium"/>
      <bottom style="thin"/>
    </border>
    <border>
      <left style="thin">
        <color rgb="FF000000"/>
      </left>
      <right/>
      <top style="medium"/>
      <bottom/>
    </border>
    <border>
      <left/>
      <right style="thin">
        <color indexed="63"/>
      </right>
      <top style="thin">
        <color indexed="63"/>
      </top>
      <bottom/>
    </border>
    <border>
      <left/>
      <right style="thin">
        <color indexed="63"/>
      </right>
      <top/>
      <bottom/>
    </border>
    <border>
      <left style="thin">
        <color indexed="63"/>
      </left>
      <right style="thin">
        <color indexed="63"/>
      </right>
      <top/>
      <bottom style="thin">
        <color indexed="63"/>
      </bottom>
    </border>
    <border>
      <left style="thin">
        <color indexed="63"/>
      </left>
      <right style="medium"/>
      <top/>
      <bottom/>
    </border>
    <border>
      <left style="thin">
        <color indexed="63"/>
      </left>
      <right style="medium"/>
      <top style="thin">
        <color indexed="63"/>
      </top>
      <bottom/>
    </border>
    <border>
      <left style="thin">
        <color indexed="63"/>
      </left>
      <right style="medium"/>
      <top/>
      <bottom style="thin">
        <color indexed="63"/>
      </bottom>
    </border>
    <border>
      <left style="thin">
        <color indexed="63"/>
      </left>
      <right/>
      <top style="thin">
        <color indexed="63"/>
      </top>
      <bottom style="medium"/>
    </border>
    <border>
      <left style="thin">
        <color indexed="63"/>
      </left>
      <right style="medium"/>
      <top style="thin">
        <color indexed="63"/>
      </top>
      <bottom style="medium"/>
    </border>
    <border>
      <left style="thin">
        <color indexed="63"/>
      </left>
      <right style="medium"/>
      <top style="medium"/>
      <bottom/>
    </border>
    <border>
      <left style="thin">
        <color indexed="63"/>
      </left>
      <right/>
      <top style="thin">
        <color indexed="63"/>
      </top>
      <bottom style="thin"/>
    </border>
    <border>
      <left style="thin">
        <color indexed="63"/>
      </left>
      <right style="medium"/>
      <top style="thin">
        <color indexed="63"/>
      </top>
      <bottom style="thin"/>
    </border>
    <border>
      <left style="thin">
        <color indexed="63"/>
      </left>
      <right style="thin"/>
      <top style="thin">
        <color indexed="63"/>
      </top>
      <bottom/>
    </border>
    <border>
      <left style="thin">
        <color indexed="63"/>
      </left>
      <right style="thin"/>
      <top/>
      <bottom/>
    </border>
    <border>
      <left style="thin">
        <color indexed="63"/>
      </left>
      <right style="thin"/>
      <top/>
      <bottom style="thin">
        <color indexed="63"/>
      </bottom>
    </border>
    <border>
      <left style="thin">
        <color indexed="63"/>
      </left>
      <right style="thin">
        <color indexed="63"/>
      </right>
      <top/>
      <bottom style="thin"/>
    </border>
    <border>
      <left style="thin">
        <color indexed="63"/>
      </left>
      <right style="thin"/>
      <top/>
      <bottom style="thin"/>
    </border>
    <border>
      <left style="thin">
        <color indexed="63"/>
      </left>
      <right style="thin"/>
      <top style="medium"/>
      <bottom/>
    </border>
    <border>
      <left style="thin">
        <color indexed="63"/>
      </left>
      <right style="thin"/>
      <top/>
      <bottom style="medium"/>
    </border>
    <border>
      <left style="medium"/>
      <right style="thin"/>
      <top/>
      <bottom style="medium"/>
    </border>
    <border>
      <left style="medium"/>
      <right style="thin"/>
      <top style="thin"/>
      <bottom/>
    </border>
    <border>
      <left style="medium"/>
      <right style="thin"/>
      <top/>
      <bottom style="thin"/>
    </border>
    <border>
      <left style="medium"/>
      <right style="thin"/>
      <top style="thin"/>
      <bottom style="thin"/>
    </border>
    <border>
      <left style="thin"/>
      <right/>
      <top style="thin">
        <color rgb="FF000000"/>
      </top>
      <bottom/>
    </border>
    <border>
      <left style="thin"/>
      <right/>
      <top/>
      <bottom style="thin">
        <color rgb="FF000000"/>
      </bottom>
    </border>
    <border>
      <left style="thin"/>
      <right style="thin">
        <color rgb="FF000000"/>
      </right>
      <top style="thin">
        <color rgb="FF000000"/>
      </top>
      <bottom/>
    </border>
    <border>
      <left style="thin"/>
      <right style="thin">
        <color rgb="FF000000"/>
      </right>
      <top/>
      <bottom/>
    </border>
    <border>
      <left style="thin"/>
      <right style="thin">
        <color rgb="FF000000"/>
      </right>
      <top/>
      <bottom style="thin">
        <color rgb="FF000000"/>
      </bottom>
    </border>
    <border>
      <left style="thin"/>
      <right style="thin">
        <color rgb="FF000000"/>
      </right>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1" fillId="27" borderId="3" applyNumberFormat="0" applyFont="0" applyAlignment="0" applyProtection="0"/>
    <xf numFmtId="3" fontId="7" fillId="0" borderId="0">
      <alignment vertical="center"/>
      <protection/>
    </xf>
    <xf numFmtId="0" fontId="46" fillId="28" borderId="1" applyNumberFormat="0" applyAlignment="0" applyProtection="0"/>
    <xf numFmtId="44" fontId="8" fillId="0" borderId="0" applyFont="0" applyFill="0" applyBorder="0" applyAlignment="0" applyProtection="0"/>
    <xf numFmtId="0" fontId="47" fillId="29" borderId="0" applyNumberFormat="0" applyBorder="0" applyAlignment="0" applyProtection="0"/>
    <xf numFmtId="3" fontId="2" fillId="1" borderId="4">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2" fillId="0" borderId="5">
      <alignment/>
      <protection/>
    </xf>
    <xf numFmtId="0" fontId="8" fillId="0" borderId="0">
      <alignment/>
      <protection/>
    </xf>
    <xf numFmtId="0" fontId="41"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5" fillId="31" borderId="6">
      <alignment horizontal="centerContinuous" vertical="center"/>
      <protection/>
    </xf>
    <xf numFmtId="0" fontId="49" fillId="32" borderId="0" applyNumberFormat="0" applyBorder="0" applyAlignment="0" applyProtection="0"/>
    <xf numFmtId="3" fontId="9" fillId="0" borderId="7">
      <alignment horizontal="center" vertical="center"/>
      <protection/>
    </xf>
    <xf numFmtId="0" fontId="50" fillId="26" borderId="8" applyNumberFormat="0" applyAlignment="0" applyProtection="0"/>
    <xf numFmtId="3" fontId="5" fillId="31" borderId="9">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56" fillId="0" borderId="13" applyNumberFormat="0" applyFill="0" applyAlignment="0" applyProtection="0"/>
    <xf numFmtId="3" fontId="1" fillId="1" borderId="14">
      <alignment vertical="center"/>
      <protection/>
    </xf>
    <xf numFmtId="3" fontId="1" fillId="0" borderId="15" applyFont="0" applyFill="0" applyBorder="0" applyAlignment="0" applyProtection="0"/>
    <xf numFmtId="0" fontId="57" fillId="33" borderId="16" applyNumberFormat="0" applyAlignment="0" applyProtection="0"/>
    <xf numFmtId="0" fontId="8" fillId="0" borderId="17">
      <alignment/>
      <protection/>
    </xf>
    <xf numFmtId="3" fontId="2" fillId="0" borderId="9">
      <alignment/>
      <protection/>
    </xf>
    <xf numFmtId="3" fontId="2" fillId="0" borderId="9">
      <alignment/>
      <protection/>
    </xf>
    <xf numFmtId="3" fontId="2" fillId="0" borderId="9">
      <alignment/>
      <protection/>
    </xf>
  </cellStyleXfs>
  <cellXfs count="279">
    <xf numFmtId="0" fontId="0" fillId="0" borderId="0" xfId="0" applyAlignment="1">
      <alignment/>
    </xf>
    <xf numFmtId="0" fontId="0" fillId="0" borderId="0" xfId="0" applyNumberFormat="1" applyFont="1" applyFill="1" applyBorder="1" applyAlignment="1" applyProtection="1">
      <alignment/>
      <protection/>
    </xf>
    <xf numFmtId="0" fontId="1" fillId="0" borderId="0" xfId="0" applyFont="1" applyFill="1" applyAlignment="1">
      <alignment horizontal="left"/>
    </xf>
    <xf numFmtId="0" fontId="0" fillId="0" borderId="0" xfId="0" applyFill="1" applyAlignment="1">
      <alignment horizontal="left"/>
    </xf>
    <xf numFmtId="0" fontId="0" fillId="0" borderId="0" xfId="0" applyNumberFormat="1" applyFont="1" applyFill="1" applyBorder="1" applyAlignment="1" applyProtection="1">
      <alignment horizontal="center" vertical="center"/>
      <protection/>
    </xf>
    <xf numFmtId="0" fontId="6"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left"/>
    </xf>
    <xf numFmtId="0" fontId="0" fillId="0" borderId="0" xfId="0" applyFill="1" applyBorder="1" applyAlignment="1">
      <alignment/>
    </xf>
    <xf numFmtId="0" fontId="2" fillId="0" borderId="0" xfId="0" applyNumberFormat="1" applyFont="1" applyFill="1" applyBorder="1" applyAlignment="1" applyProtection="1">
      <alignment/>
      <protection/>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left" vertical="center" wrapText="1"/>
    </xf>
    <xf numFmtId="3" fontId="2" fillId="34" borderId="21" xfId="0" applyNumberFormat="1" applyFont="1" applyFill="1" applyBorder="1" applyAlignment="1">
      <alignment horizontal="right" vertical="center" indent="1"/>
    </xf>
    <xf numFmtId="3" fontId="2" fillId="34" borderId="21" xfId="57" applyNumberFormat="1" applyFont="1" applyFill="1" applyBorder="1" applyAlignment="1">
      <alignment horizontal="right" vertical="center" indent="1"/>
      <protection/>
    </xf>
    <xf numFmtId="0" fontId="2" fillId="34" borderId="22" xfId="0" applyFont="1" applyFill="1" applyBorder="1" applyAlignment="1">
      <alignment horizontal="left" vertical="center" wrapText="1"/>
    </xf>
    <xf numFmtId="3" fontId="2" fillId="34" borderId="0" xfId="0" applyNumberFormat="1" applyFont="1" applyFill="1" applyBorder="1" applyAlignment="1">
      <alignment horizontal="right" vertical="center" indent="1"/>
    </xf>
    <xf numFmtId="3" fontId="2" fillId="34" borderId="0" xfId="57" applyNumberFormat="1" applyFont="1" applyFill="1" applyBorder="1" applyAlignment="1">
      <alignment horizontal="right" vertical="center" indent="1"/>
      <protection/>
    </xf>
    <xf numFmtId="0" fontId="5" fillId="34" borderId="23" xfId="0" applyFont="1" applyFill="1" applyBorder="1" applyAlignment="1">
      <alignment horizontal="left" vertical="center" wrapText="1"/>
    </xf>
    <xf numFmtId="3" fontId="5" fillId="34" borderId="24" xfId="0" applyNumberFormat="1" applyFont="1" applyFill="1" applyBorder="1" applyAlignment="1">
      <alignment horizontal="right" vertical="center" indent="1"/>
    </xf>
    <xf numFmtId="3" fontId="5" fillId="34" borderId="0" xfId="0" applyNumberFormat="1" applyFont="1" applyFill="1" applyBorder="1" applyAlignment="1">
      <alignment horizontal="right" vertical="center" indent="1"/>
    </xf>
    <xf numFmtId="173" fontId="2" fillId="34" borderId="4" xfId="0" applyNumberFormat="1" applyFont="1" applyFill="1" applyBorder="1" applyAlignment="1">
      <alignment horizontal="right" vertical="center" indent="1"/>
    </xf>
    <xf numFmtId="0" fontId="2" fillId="34" borderId="25" xfId="0" applyFont="1" applyFill="1" applyBorder="1" applyAlignment="1">
      <alignment/>
    </xf>
    <xf numFmtId="0" fontId="2" fillId="34" borderId="18" xfId="0" applyFont="1" applyFill="1" applyBorder="1" applyAlignment="1">
      <alignment/>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5" fillId="34" borderId="28" xfId="0" applyFont="1" applyFill="1" applyBorder="1" applyAlignment="1">
      <alignment/>
    </xf>
    <xf numFmtId="0" fontId="2" fillId="34" borderId="20" xfId="0" applyFont="1" applyFill="1" applyBorder="1" applyAlignment="1">
      <alignment horizontal="left" wrapText="1"/>
    </xf>
    <xf numFmtId="3" fontId="2" fillId="34" borderId="29" xfId="0" applyNumberFormat="1" applyFont="1" applyFill="1" applyBorder="1" applyAlignment="1">
      <alignment horizontal="right" indent="1"/>
    </xf>
    <xf numFmtId="3" fontId="2" fillId="34" borderId="20" xfId="0" applyNumberFormat="1" applyFont="1" applyFill="1" applyBorder="1" applyAlignment="1">
      <alignment horizontal="right" indent="1"/>
    </xf>
    <xf numFmtId="0" fontId="2" fillId="34" borderId="30" xfId="0" applyFont="1" applyFill="1" applyBorder="1" applyAlignment="1">
      <alignment/>
    </xf>
    <xf numFmtId="0" fontId="2" fillId="34" borderId="22" xfId="0" applyFont="1" applyFill="1" applyBorder="1" applyAlignment="1">
      <alignment horizontal="left" wrapText="1"/>
    </xf>
    <xf numFmtId="3" fontId="2" fillId="34" borderId="31" xfId="0" applyNumberFormat="1" applyFont="1" applyFill="1" applyBorder="1" applyAlignment="1">
      <alignment horizontal="right" indent="1"/>
    </xf>
    <xf numFmtId="3" fontId="2" fillId="34" borderId="22" xfId="0" applyNumberFormat="1" applyFont="1" applyFill="1" applyBorder="1" applyAlignment="1">
      <alignment horizontal="right" indent="1"/>
    </xf>
    <xf numFmtId="3" fontId="2" fillId="34" borderId="32" xfId="0" applyNumberFormat="1" applyFont="1" applyFill="1" applyBorder="1" applyAlignment="1">
      <alignment horizontal="right" indent="1"/>
    </xf>
    <xf numFmtId="0" fontId="5" fillId="34" borderId="22" xfId="0" applyFont="1" applyFill="1" applyBorder="1" applyAlignment="1">
      <alignment horizontal="left" wrapText="1"/>
    </xf>
    <xf numFmtId="3" fontId="5" fillId="34" borderId="31" xfId="0" applyNumberFormat="1" applyFont="1" applyFill="1" applyBorder="1" applyAlignment="1">
      <alignment horizontal="right" indent="1"/>
    </xf>
    <xf numFmtId="3" fontId="5" fillId="34" borderId="22" xfId="0" applyNumberFormat="1" applyFont="1" applyFill="1" applyBorder="1" applyAlignment="1">
      <alignment horizontal="right" indent="1"/>
    </xf>
    <xf numFmtId="173" fontId="5" fillId="34" borderId="0" xfId="0" applyNumberFormat="1" applyFont="1" applyFill="1" applyBorder="1" applyAlignment="1">
      <alignment horizontal="right" indent="1"/>
    </xf>
    <xf numFmtId="0" fontId="2" fillId="34" borderId="5" xfId="0" applyFont="1" applyFill="1" applyBorder="1" applyAlignment="1">
      <alignment/>
    </xf>
    <xf numFmtId="0" fontId="2" fillId="34" borderId="23" xfId="0" applyFont="1" applyFill="1" applyBorder="1" applyAlignment="1">
      <alignment horizontal="left" wrapText="1"/>
    </xf>
    <xf numFmtId="172" fontId="5" fillId="34" borderId="33" xfId="0" applyNumberFormat="1" applyFont="1" applyFill="1" applyBorder="1" applyAlignment="1">
      <alignment horizontal="right" indent="1"/>
    </xf>
    <xf numFmtId="172" fontId="5" fillId="34" borderId="23" xfId="0" applyNumberFormat="1" applyFont="1" applyFill="1" applyBorder="1" applyAlignment="1">
      <alignment horizontal="right" indent="1"/>
    </xf>
    <xf numFmtId="0" fontId="5" fillId="34" borderId="30" xfId="0" applyFont="1" applyFill="1" applyBorder="1" applyAlignment="1">
      <alignment/>
    </xf>
    <xf numFmtId="3" fontId="2" fillId="34" borderId="0" xfId="0" applyNumberFormat="1" applyFont="1" applyFill="1" applyBorder="1" applyAlignment="1">
      <alignment horizontal="right" indent="1"/>
    </xf>
    <xf numFmtId="3" fontId="5" fillId="34" borderId="0" xfId="0" applyNumberFormat="1" applyFont="1" applyFill="1" applyBorder="1" applyAlignment="1">
      <alignment horizontal="right" indent="1"/>
    </xf>
    <xf numFmtId="172" fontId="5" fillId="34" borderId="24" xfId="0" applyNumberFormat="1" applyFont="1" applyFill="1" applyBorder="1" applyAlignment="1">
      <alignment horizontal="right" indent="1"/>
    </xf>
    <xf numFmtId="0" fontId="2" fillId="34" borderId="34" xfId="0" applyFont="1" applyFill="1" applyBorder="1" applyAlignment="1">
      <alignment/>
    </xf>
    <xf numFmtId="0" fontId="2" fillId="34" borderId="35" xfId="0" applyFont="1" applyFill="1" applyBorder="1" applyAlignment="1">
      <alignment horizontal="left" wrapText="1"/>
    </xf>
    <xf numFmtId="173" fontId="5" fillId="34" borderId="36" xfId="0" applyNumberFormat="1" applyFont="1" applyFill="1" applyBorder="1" applyAlignment="1">
      <alignment horizontal="right" indent="1"/>
    </xf>
    <xf numFmtId="0" fontId="1" fillId="0" borderId="0" xfId="0" applyFont="1" applyFill="1" applyBorder="1" applyAlignment="1">
      <alignment/>
    </xf>
    <xf numFmtId="0" fontId="0" fillId="0" borderId="4" xfId="0" applyFill="1" applyBorder="1" applyAlignment="1">
      <alignment/>
    </xf>
    <xf numFmtId="3" fontId="0" fillId="0" borderId="0" xfId="0" applyNumberFormat="1" applyFill="1" applyBorder="1" applyAlignment="1">
      <alignment/>
    </xf>
    <xf numFmtId="173" fontId="0" fillId="0" borderId="0" xfId="0" applyNumberFormat="1" applyFill="1" applyBorder="1" applyAlignment="1">
      <alignment/>
    </xf>
    <xf numFmtId="3" fontId="0" fillId="0" borderId="0" xfId="0" applyNumberFormat="1" applyFill="1" applyAlignment="1">
      <alignment/>
    </xf>
    <xf numFmtId="0" fontId="2" fillId="34" borderId="0" xfId="0" applyFont="1" applyFill="1" applyBorder="1" applyAlignment="1">
      <alignment/>
    </xf>
    <xf numFmtId="0" fontId="2" fillId="34" borderId="0" xfId="0" applyFont="1" applyFill="1" applyBorder="1" applyAlignment="1">
      <alignment horizontal="left" wrapText="1"/>
    </xf>
    <xf numFmtId="3" fontId="0"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10" fillId="34" borderId="0" xfId="0" applyNumberFormat="1" applyFont="1" applyFill="1" applyBorder="1" applyAlignment="1" applyProtection="1">
      <alignment/>
      <protection/>
    </xf>
    <xf numFmtId="0" fontId="0" fillId="34" borderId="0" xfId="0" applyFill="1" applyBorder="1" applyAlignment="1">
      <alignment/>
    </xf>
    <xf numFmtId="0" fontId="0" fillId="34" borderId="4" xfId="0" applyFill="1" applyBorder="1" applyAlignment="1">
      <alignment/>
    </xf>
    <xf numFmtId="3" fontId="0" fillId="34" borderId="0" xfId="0" applyNumberFormat="1" applyFill="1" applyAlignment="1">
      <alignment/>
    </xf>
    <xf numFmtId="0" fontId="0" fillId="35" borderId="0" xfId="0" applyNumberFormat="1" applyFont="1" applyFill="1" applyBorder="1" applyAlignment="1" applyProtection="1">
      <alignment/>
      <protection/>
    </xf>
    <xf numFmtId="0" fontId="12" fillId="0" borderId="37" xfId="0" applyNumberFormat="1" applyFont="1" applyFill="1" applyBorder="1" applyAlignment="1" applyProtection="1">
      <alignment horizontal="center" wrapText="1"/>
      <protection/>
    </xf>
    <xf numFmtId="0" fontId="12" fillId="0" borderId="38" xfId="0" applyNumberFormat="1" applyFont="1" applyFill="1" applyBorder="1" applyAlignment="1" applyProtection="1">
      <alignment horizontal="center" wrapText="1"/>
      <protection/>
    </xf>
    <xf numFmtId="0" fontId="13" fillId="0" borderId="39" xfId="0" applyNumberFormat="1" applyFont="1" applyFill="1" applyBorder="1" applyAlignment="1" applyProtection="1">
      <alignment horizontal="left" vertical="top" wrapText="1"/>
      <protection/>
    </xf>
    <xf numFmtId="0" fontId="13" fillId="0" borderId="40" xfId="0" applyNumberFormat="1" applyFont="1" applyFill="1" applyBorder="1" applyAlignment="1" applyProtection="1">
      <alignment horizontal="left" vertical="top" wrapText="1"/>
      <protection/>
    </xf>
    <xf numFmtId="0" fontId="12" fillId="0" borderId="40" xfId="0" applyNumberFormat="1" applyFont="1" applyFill="1" applyBorder="1" applyAlignment="1" applyProtection="1">
      <alignment horizontal="left" vertical="top" wrapText="1"/>
      <protection/>
    </xf>
    <xf numFmtId="0" fontId="13" fillId="0" borderId="41" xfId="0" applyNumberFormat="1" applyFont="1" applyFill="1" applyBorder="1" applyAlignment="1" applyProtection="1">
      <alignment horizontal="left" vertical="top" wrapText="1" indent="1"/>
      <protection/>
    </xf>
    <xf numFmtId="0" fontId="13" fillId="0" borderId="42" xfId="0" applyNumberFormat="1" applyFont="1" applyFill="1" applyBorder="1" applyAlignment="1" applyProtection="1">
      <alignment horizontal="left" vertical="top" wrapText="1" indent="1"/>
      <protection/>
    </xf>
    <xf numFmtId="0" fontId="12" fillId="0" borderId="42" xfId="0" applyNumberFormat="1" applyFont="1" applyFill="1" applyBorder="1" applyAlignment="1" applyProtection="1">
      <alignment horizontal="left" vertical="top" wrapText="1"/>
      <protection/>
    </xf>
    <xf numFmtId="0" fontId="15" fillId="35" borderId="0" xfId="0" applyNumberFormat="1" applyFont="1" applyFill="1" applyBorder="1" applyAlignment="1" applyProtection="1">
      <alignment/>
      <protection/>
    </xf>
    <xf numFmtId="0" fontId="12" fillId="0" borderId="42" xfId="0" applyNumberFormat="1" applyFont="1" applyFill="1" applyBorder="1" applyAlignment="1" applyProtection="1">
      <alignment horizontal="left" vertical="top" wrapText="1" indent="1"/>
      <protection/>
    </xf>
    <xf numFmtId="0" fontId="13" fillId="0" borderId="41" xfId="0" applyNumberFormat="1" applyFont="1" applyFill="1" applyBorder="1" applyAlignment="1" applyProtection="1">
      <alignment horizontal="left" vertical="top" wrapText="1"/>
      <protection/>
    </xf>
    <xf numFmtId="0" fontId="13" fillId="0" borderId="42" xfId="0" applyNumberFormat="1" applyFont="1" applyFill="1" applyBorder="1" applyAlignment="1" applyProtection="1">
      <alignment horizontal="left" vertical="top" wrapText="1"/>
      <protection/>
    </xf>
    <xf numFmtId="0" fontId="12" fillId="0" borderId="43" xfId="0" applyNumberFormat="1" applyFont="1" applyFill="1" applyBorder="1" applyAlignment="1" applyProtection="1">
      <alignment horizontal="left" vertical="top" wrapText="1"/>
      <protection/>
    </xf>
    <xf numFmtId="0" fontId="12" fillId="0" borderId="44"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top" wrapText="1"/>
      <protection/>
    </xf>
    <xf numFmtId="172" fontId="12" fillId="0" borderId="0" xfId="0" applyNumberFormat="1" applyFont="1" applyFill="1" applyBorder="1" applyAlignment="1" applyProtection="1">
      <alignment horizontal="right" wrapText="1"/>
      <protection/>
    </xf>
    <xf numFmtId="0" fontId="13" fillId="0" borderId="41" xfId="0" applyNumberFormat="1" applyFont="1" applyFill="1" applyBorder="1" applyAlignment="1" applyProtection="1">
      <alignment vertical="top" wrapText="1"/>
      <protection/>
    </xf>
    <xf numFmtId="0" fontId="13" fillId="0" borderId="42" xfId="0" applyNumberFormat="1" applyFont="1" applyFill="1" applyBorder="1" applyAlignment="1" applyProtection="1">
      <alignment vertical="top" wrapText="1"/>
      <protection/>
    </xf>
    <xf numFmtId="0" fontId="12" fillId="0" borderId="42" xfId="0" applyNumberFormat="1" applyFont="1" applyFill="1" applyBorder="1" applyAlignment="1" applyProtection="1">
      <alignment vertical="top" wrapText="1"/>
      <protection/>
    </xf>
    <xf numFmtId="0" fontId="13" fillId="0" borderId="20" xfId="0" applyNumberFormat="1" applyFont="1" applyFill="1" applyBorder="1" applyAlignment="1" applyProtection="1">
      <alignment vertical="top" wrapText="1"/>
      <protection/>
    </xf>
    <xf numFmtId="0" fontId="13" fillId="0" borderId="22" xfId="0" applyNumberFormat="1" applyFont="1" applyFill="1" applyBorder="1" applyAlignment="1" applyProtection="1">
      <alignment vertical="top" wrapText="1"/>
      <protection/>
    </xf>
    <xf numFmtId="0" fontId="12" fillId="0" borderId="23" xfId="0" applyNumberFormat="1" applyFont="1" applyFill="1" applyBorder="1" applyAlignment="1" applyProtection="1">
      <alignment vertical="top" wrapText="1"/>
      <protection/>
    </xf>
    <xf numFmtId="0" fontId="12" fillId="0" borderId="45" xfId="0" applyNumberFormat="1" applyFont="1" applyFill="1" applyBorder="1" applyAlignment="1" applyProtection="1">
      <alignment horizontal="left" vertical="top" wrapText="1"/>
      <protection/>
    </xf>
    <xf numFmtId="0" fontId="13" fillId="0" borderId="32" xfId="0" applyNumberFormat="1" applyFont="1" applyFill="1" applyBorder="1" applyAlignment="1" applyProtection="1">
      <alignment vertical="top" wrapText="1"/>
      <protection/>
    </xf>
    <xf numFmtId="0" fontId="12" fillId="0" borderId="32" xfId="0" applyNumberFormat="1" applyFont="1" applyFill="1" applyBorder="1" applyAlignment="1" applyProtection="1">
      <alignment vertical="top" wrapText="1"/>
      <protection/>
    </xf>
    <xf numFmtId="0" fontId="13" fillId="0" borderId="46" xfId="0" applyNumberFormat="1" applyFont="1" applyFill="1" applyBorder="1" applyAlignment="1" applyProtection="1">
      <alignment vertical="top" wrapText="1"/>
      <protection/>
    </xf>
    <xf numFmtId="0" fontId="12" fillId="0" borderId="47" xfId="0" applyNumberFormat="1" applyFont="1" applyFill="1" applyBorder="1" applyAlignment="1" applyProtection="1">
      <alignment horizontal="left" vertical="top" wrapText="1"/>
      <protection/>
    </xf>
    <xf numFmtId="0" fontId="13" fillId="0" borderId="27" xfId="0" applyNumberFormat="1" applyFont="1" applyFill="1" applyBorder="1" applyAlignment="1" applyProtection="1">
      <alignment vertical="top" wrapText="1"/>
      <protection/>
    </xf>
    <xf numFmtId="0" fontId="0" fillId="35" borderId="4" xfId="0" applyNumberFormat="1" applyFont="1" applyFill="1" applyBorder="1" applyAlignment="1" applyProtection="1">
      <alignment/>
      <protection/>
    </xf>
    <xf numFmtId="0" fontId="18" fillId="0" borderId="14" xfId="0" applyNumberFormat="1" applyFont="1" applyFill="1" applyBorder="1" applyAlignment="1" applyProtection="1">
      <alignment horizontal="center" wrapText="1"/>
      <protection/>
    </xf>
    <xf numFmtId="0" fontId="12" fillId="0" borderId="48" xfId="0" applyNumberFormat="1" applyFont="1" applyFill="1" applyBorder="1" applyAlignment="1" applyProtection="1">
      <alignment horizontal="center" wrapText="1"/>
      <protection/>
    </xf>
    <xf numFmtId="0" fontId="18" fillId="0" borderId="49" xfId="0" applyNumberFormat="1" applyFont="1" applyFill="1" applyBorder="1" applyAlignment="1" applyProtection="1">
      <alignment horizontal="center" wrapText="1"/>
      <protection/>
    </xf>
    <xf numFmtId="0" fontId="12" fillId="0" borderId="50" xfId="0" applyNumberFormat="1" applyFont="1" applyFill="1" applyBorder="1" applyAlignment="1" applyProtection="1">
      <alignment horizontal="center" wrapText="1"/>
      <protection/>
    </xf>
    <xf numFmtId="0" fontId="13" fillId="0" borderId="30" xfId="0" applyNumberFormat="1" applyFont="1" applyFill="1" applyBorder="1" applyAlignment="1" applyProtection="1">
      <alignment horizontal="left" vertical="top" wrapText="1"/>
      <protection/>
    </xf>
    <xf numFmtId="0" fontId="12" fillId="0" borderId="30" xfId="0" applyNumberFormat="1" applyFont="1" applyFill="1" applyBorder="1" applyAlignment="1" applyProtection="1">
      <alignment horizontal="left" vertical="top" wrapText="1"/>
      <protection/>
    </xf>
    <xf numFmtId="0" fontId="13" fillId="0" borderId="51" xfId="0" applyNumberFormat="1" applyFont="1" applyFill="1" applyBorder="1" applyAlignment="1" applyProtection="1">
      <alignment horizontal="left" vertical="top" wrapText="1" indent="1"/>
      <protection/>
    </xf>
    <xf numFmtId="0" fontId="13" fillId="0" borderId="30" xfId="0" applyNumberFormat="1" applyFont="1" applyFill="1" applyBorder="1" applyAlignment="1" applyProtection="1">
      <alignment horizontal="left" vertical="top" wrapText="1" indent="1"/>
      <protection/>
    </xf>
    <xf numFmtId="0" fontId="12" fillId="0" borderId="30" xfId="0" applyNumberFormat="1" applyFont="1" applyFill="1" applyBorder="1" applyAlignment="1" applyProtection="1">
      <alignment horizontal="left" vertical="top" wrapText="1" indent="1"/>
      <protection/>
    </xf>
    <xf numFmtId="0" fontId="13" fillId="0" borderId="51" xfId="0" applyNumberFormat="1" applyFont="1" applyFill="1" applyBorder="1" applyAlignment="1" applyProtection="1">
      <alignment horizontal="left" vertical="top" wrapText="1"/>
      <protection/>
    </xf>
    <xf numFmtId="0" fontId="12" fillId="0" borderId="52" xfId="0" applyNumberFormat="1" applyFont="1" applyFill="1" applyBorder="1" applyAlignment="1" applyProtection="1">
      <alignment horizontal="left" vertical="top" wrapText="1"/>
      <protection/>
    </xf>
    <xf numFmtId="0" fontId="12" fillId="0" borderId="34" xfId="0" applyNumberFormat="1" applyFont="1" applyFill="1" applyBorder="1" applyAlignment="1" applyProtection="1">
      <alignment horizontal="left" vertical="top" wrapText="1"/>
      <protection/>
    </xf>
    <xf numFmtId="0" fontId="13" fillId="0" borderId="25" xfId="0" applyNumberFormat="1" applyFont="1" applyFill="1" applyBorder="1" applyAlignment="1" applyProtection="1">
      <alignment horizontal="left" vertical="top" wrapText="1"/>
      <protection/>
    </xf>
    <xf numFmtId="0" fontId="12" fillId="0" borderId="53" xfId="0" applyNumberFormat="1" applyFont="1" applyFill="1" applyBorder="1" applyAlignment="1" applyProtection="1">
      <alignment horizontal="left" vertical="top" wrapText="1"/>
      <protection/>
    </xf>
    <xf numFmtId="0" fontId="12" fillId="0" borderId="43" xfId="0" applyNumberFormat="1" applyFont="1" applyFill="1" applyBorder="1" applyAlignment="1" applyProtection="1">
      <alignment vertical="top" wrapText="1"/>
      <protection/>
    </xf>
    <xf numFmtId="0" fontId="12" fillId="0" borderId="54" xfId="0" applyNumberFormat="1" applyFont="1" applyFill="1" applyBorder="1" applyAlignment="1" applyProtection="1">
      <alignment wrapText="1"/>
      <protection/>
    </xf>
    <xf numFmtId="0" fontId="12" fillId="0" borderId="55" xfId="0" applyNumberFormat="1" applyFont="1" applyFill="1" applyBorder="1" applyAlignment="1" applyProtection="1">
      <alignment wrapText="1"/>
      <protection/>
    </xf>
    <xf numFmtId="0" fontId="12" fillId="0" borderId="56" xfId="0" applyNumberFormat="1" applyFont="1" applyFill="1" applyBorder="1" applyAlignment="1" applyProtection="1">
      <alignment wrapText="1"/>
      <protection/>
    </xf>
    <xf numFmtId="0" fontId="13" fillId="0" borderId="57" xfId="0" applyNumberFormat="1" applyFont="1" applyFill="1" applyBorder="1" applyAlignment="1" applyProtection="1">
      <alignment vertical="top" wrapText="1"/>
      <protection/>
    </xf>
    <xf numFmtId="0" fontId="12" fillId="0" borderId="58" xfId="0" applyNumberFormat="1" applyFont="1" applyFill="1" applyBorder="1" applyAlignment="1" applyProtection="1">
      <alignment vertical="top" wrapText="1"/>
      <protection/>
    </xf>
    <xf numFmtId="0" fontId="16"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wrapText="1"/>
      <protection/>
    </xf>
    <xf numFmtId="0" fontId="12" fillId="0" borderId="59" xfId="0" applyNumberFormat="1" applyFont="1" applyFill="1" applyBorder="1" applyAlignment="1" applyProtection="1">
      <alignment wrapText="1"/>
      <protection/>
    </xf>
    <xf numFmtId="0" fontId="12" fillId="0" borderId="18" xfId="0" applyNumberFormat="1" applyFont="1" applyFill="1" applyBorder="1" applyAlignment="1" applyProtection="1">
      <alignment horizontal="left" vertical="top" wrapText="1"/>
      <protection/>
    </xf>
    <xf numFmtId="0" fontId="15" fillId="35" borderId="60" xfId="0" applyNumberFormat="1" applyFont="1" applyFill="1" applyBorder="1" applyAlignment="1" applyProtection="1">
      <alignment/>
      <protection/>
    </xf>
    <xf numFmtId="0" fontId="12" fillId="0" borderId="61" xfId="0" applyNumberFormat="1" applyFont="1" applyFill="1" applyBorder="1" applyAlignment="1" applyProtection="1">
      <alignment horizontal="center" wrapText="1"/>
      <protection/>
    </xf>
    <xf numFmtId="0" fontId="12" fillId="0" borderId="62" xfId="0" applyNumberFormat="1" applyFont="1" applyFill="1" applyBorder="1" applyAlignment="1" applyProtection="1">
      <alignment horizontal="center" wrapText="1"/>
      <protection/>
    </xf>
    <xf numFmtId="0" fontId="12" fillId="0" borderId="63" xfId="0" applyNumberFormat="1" applyFont="1" applyFill="1" applyBorder="1" applyAlignment="1" applyProtection="1">
      <alignment horizontal="center" wrapText="1"/>
      <protection/>
    </xf>
    <xf numFmtId="0" fontId="12" fillId="0" borderId="64" xfId="0" applyNumberFormat="1" applyFont="1" applyFill="1" applyBorder="1" applyAlignment="1" applyProtection="1">
      <alignment horizontal="left" vertical="top" wrapText="1"/>
      <protection/>
    </xf>
    <xf numFmtId="0" fontId="13" fillId="35" borderId="0" xfId="0" applyNumberFormat="1" applyFont="1" applyFill="1" applyBorder="1" applyAlignment="1" applyProtection="1">
      <alignment/>
      <protection/>
    </xf>
    <xf numFmtId="0" fontId="13" fillId="35" borderId="0" xfId="0" applyNumberFormat="1" applyFont="1" applyFill="1" applyBorder="1" applyAlignment="1" applyProtection="1">
      <alignment horizontal="left"/>
      <protection/>
    </xf>
    <xf numFmtId="172" fontId="13" fillId="0" borderId="41" xfId="0" applyNumberFormat="1" applyFont="1" applyFill="1" applyBorder="1" applyAlignment="1" applyProtection="1">
      <alignment horizontal="left" wrapText="1"/>
      <protection/>
    </xf>
    <xf numFmtId="172" fontId="13" fillId="0" borderId="42" xfId="0" applyNumberFormat="1" applyFont="1" applyFill="1" applyBorder="1" applyAlignment="1" applyProtection="1">
      <alignment horizontal="left" wrapText="1"/>
      <protection/>
    </xf>
    <xf numFmtId="172" fontId="12" fillId="0" borderId="42" xfId="0" applyNumberFormat="1" applyFont="1" applyFill="1" applyBorder="1" applyAlignment="1" applyProtection="1">
      <alignment horizontal="left" wrapText="1"/>
      <protection/>
    </xf>
    <xf numFmtId="172" fontId="12" fillId="0" borderId="43" xfId="0" applyNumberFormat="1" applyFont="1" applyFill="1" applyBorder="1" applyAlignment="1" applyProtection="1">
      <alignment horizontal="left" wrapText="1"/>
      <protection/>
    </xf>
    <xf numFmtId="0" fontId="12" fillId="0" borderId="65"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left"/>
      <protection/>
    </xf>
    <xf numFmtId="0" fontId="13" fillId="0" borderId="66" xfId="0" applyNumberFormat="1" applyFont="1" applyFill="1" applyBorder="1" applyAlignment="1" applyProtection="1">
      <alignment horizontal="left" vertical="top" wrapText="1"/>
      <protection/>
    </xf>
    <xf numFmtId="0" fontId="12" fillId="0" borderId="67" xfId="0" applyNumberFormat="1" applyFont="1" applyFill="1" applyBorder="1" applyAlignment="1" applyProtection="1">
      <alignment horizontal="left" vertical="top" wrapText="1"/>
      <protection/>
    </xf>
    <xf numFmtId="0" fontId="12" fillId="0" borderId="68" xfId="0" applyNumberFormat="1" applyFont="1" applyFill="1" applyBorder="1" applyAlignment="1" applyProtection="1">
      <alignment horizontal="left" vertical="top" wrapText="1"/>
      <protection/>
    </xf>
    <xf numFmtId="0" fontId="12" fillId="0" borderId="69" xfId="0" applyNumberFormat="1" applyFont="1" applyFill="1" applyBorder="1" applyAlignment="1" applyProtection="1">
      <alignment horizontal="left" vertical="top" wrapText="1"/>
      <protection/>
    </xf>
    <xf numFmtId="0" fontId="12" fillId="0" borderId="70" xfId="0" applyNumberFormat="1" applyFont="1" applyFill="1" applyBorder="1" applyAlignment="1" applyProtection="1">
      <alignment horizontal="left" vertical="top" wrapText="1"/>
      <protection/>
    </xf>
    <xf numFmtId="0" fontId="12" fillId="0" borderId="71" xfId="0" applyNumberFormat="1" applyFont="1" applyFill="1" applyBorder="1" applyAlignment="1" applyProtection="1">
      <alignment horizontal="left" vertical="top" wrapText="1"/>
      <protection/>
    </xf>
    <xf numFmtId="0" fontId="12" fillId="0" borderId="72" xfId="0" applyNumberFormat="1" applyFont="1" applyFill="1" applyBorder="1" applyAlignment="1" applyProtection="1">
      <alignment horizontal="left" vertical="top" wrapText="1"/>
      <protection/>
    </xf>
    <xf numFmtId="172" fontId="12" fillId="0" borderId="72" xfId="0" applyNumberFormat="1" applyFont="1" applyFill="1" applyBorder="1" applyAlignment="1" applyProtection="1">
      <alignment horizontal="left" wrapText="1"/>
      <protection/>
    </xf>
    <xf numFmtId="0" fontId="0" fillId="35" borderId="49" xfId="0" applyNumberFormat="1" applyFont="1" applyFill="1" applyBorder="1" applyAlignment="1" applyProtection="1">
      <alignment/>
      <protection/>
    </xf>
    <xf numFmtId="0" fontId="12" fillId="0" borderId="73" xfId="0" applyNumberFormat="1" applyFont="1" applyFill="1" applyBorder="1" applyAlignment="1" applyProtection="1">
      <alignment horizontal="center" wrapText="1"/>
      <protection/>
    </xf>
    <xf numFmtId="0" fontId="12" fillId="0" borderId="55" xfId="0" applyNumberFormat="1" applyFont="1" applyFill="1" applyBorder="1" applyAlignment="1" applyProtection="1">
      <alignment horizontal="center" wrapText="1"/>
      <protection/>
    </xf>
    <xf numFmtId="0" fontId="12" fillId="0" borderId="74" xfId="0" applyNumberFormat="1" applyFont="1" applyFill="1" applyBorder="1" applyAlignment="1" applyProtection="1">
      <alignment horizontal="center" wrapText="1"/>
      <protection/>
    </xf>
    <xf numFmtId="0" fontId="0" fillId="35" borderId="54" xfId="0" applyNumberFormat="1" applyFont="1" applyFill="1" applyBorder="1" applyAlignment="1" applyProtection="1">
      <alignment/>
      <protection/>
    </xf>
    <xf numFmtId="0" fontId="0" fillId="35" borderId="75" xfId="0" applyNumberFormat="1" applyFont="1" applyFill="1" applyBorder="1" applyAlignment="1" applyProtection="1">
      <alignment/>
      <protection/>
    </xf>
    <xf numFmtId="0" fontId="12" fillId="0" borderId="0" xfId="0" applyNumberFormat="1" applyFont="1" applyFill="1" applyBorder="1" applyAlignment="1" applyProtection="1">
      <alignment horizontal="right"/>
      <protection/>
    </xf>
    <xf numFmtId="0" fontId="13" fillId="35" borderId="0" xfId="0" applyNumberFormat="1" applyFont="1" applyFill="1" applyBorder="1" applyAlignment="1" applyProtection="1">
      <alignment horizontal="right"/>
      <protection/>
    </xf>
    <xf numFmtId="0" fontId="12" fillId="0" borderId="74" xfId="0" applyNumberFormat="1" applyFont="1" applyFill="1" applyBorder="1" applyAlignment="1" applyProtection="1">
      <alignment horizontal="right" wrapText="1"/>
      <protection/>
    </xf>
    <xf numFmtId="0" fontId="12" fillId="0" borderId="73" xfId="0" applyNumberFormat="1" applyFont="1" applyFill="1" applyBorder="1" applyAlignment="1" applyProtection="1">
      <alignment horizontal="right" wrapText="1"/>
      <protection/>
    </xf>
    <xf numFmtId="0" fontId="12" fillId="0" borderId="0" xfId="0" applyNumberFormat="1" applyFont="1" applyFill="1" applyBorder="1" applyAlignment="1" applyProtection="1">
      <alignment horizontal="right" vertical="top" wrapText="1"/>
      <protection/>
    </xf>
    <xf numFmtId="0" fontId="17" fillId="0" borderId="0" xfId="0" applyNumberFormat="1" applyFont="1" applyFill="1" applyBorder="1" applyAlignment="1" applyProtection="1">
      <alignment horizontal="right"/>
      <protection/>
    </xf>
    <xf numFmtId="0" fontId="0" fillId="35" borderId="0" xfId="0" applyNumberFormat="1" applyFont="1" applyFill="1" applyBorder="1" applyAlignment="1" applyProtection="1">
      <alignment horizontal="right"/>
      <protection/>
    </xf>
    <xf numFmtId="0" fontId="12" fillId="0" borderId="38" xfId="0" applyNumberFormat="1" applyFont="1" applyFill="1" applyBorder="1" applyAlignment="1" applyProtection="1">
      <alignment horizontal="right" wrapText="1"/>
      <protection/>
    </xf>
    <xf numFmtId="0" fontId="2" fillId="34" borderId="18" xfId="0" applyFont="1" applyFill="1" applyBorder="1" applyAlignment="1">
      <alignment horizontal="center" vertical="center"/>
    </xf>
    <xf numFmtId="0" fontId="2" fillId="0" borderId="0" xfId="0" applyFont="1" applyFill="1" applyAlignment="1" quotePrefix="1">
      <alignment/>
    </xf>
    <xf numFmtId="0" fontId="2" fillId="0" borderId="0" xfId="0" applyFont="1" applyFill="1" applyAlignment="1">
      <alignment/>
    </xf>
    <xf numFmtId="0" fontId="2" fillId="34" borderId="76" xfId="0" applyFont="1" applyFill="1" applyBorder="1" applyAlignment="1">
      <alignment horizontal="center" vertical="center"/>
    </xf>
    <xf numFmtId="172" fontId="2" fillId="34" borderId="77" xfId="0" applyNumberFormat="1" applyFont="1" applyFill="1" applyBorder="1" applyAlignment="1">
      <alignment horizontal="right" vertical="center" indent="1"/>
    </xf>
    <xf numFmtId="172" fontId="2" fillId="34" borderId="32" xfId="0" applyNumberFormat="1" applyFont="1" applyFill="1" applyBorder="1" applyAlignment="1">
      <alignment horizontal="right" vertical="center" indent="1"/>
    </xf>
    <xf numFmtId="172" fontId="5" fillId="34" borderId="78" xfId="0" applyNumberFormat="1" applyFont="1" applyFill="1" applyBorder="1" applyAlignment="1">
      <alignment horizontal="right" vertical="center" indent="1"/>
    </xf>
    <xf numFmtId="3" fontId="5" fillId="34" borderId="79" xfId="0" applyNumberFormat="1" applyFont="1" applyFill="1" applyBorder="1" applyAlignment="1">
      <alignment horizontal="right" vertical="center" indent="1"/>
    </xf>
    <xf numFmtId="3" fontId="5" fillId="34" borderId="80" xfId="0" applyNumberFormat="1" applyFont="1" applyFill="1" applyBorder="1" applyAlignment="1">
      <alignment horizontal="right" vertical="center" indent="1"/>
    </xf>
    <xf numFmtId="172" fontId="5" fillId="34" borderId="32" xfId="0" applyNumberFormat="1" applyFont="1" applyFill="1" applyBorder="1" applyAlignment="1">
      <alignment horizontal="right" vertical="center" indent="1"/>
    </xf>
    <xf numFmtId="172" fontId="5" fillId="34" borderId="81" xfId="0" applyNumberFormat="1" applyFont="1" applyFill="1" applyBorder="1" applyAlignment="1">
      <alignment horizontal="right" vertical="center" indent="1"/>
    </xf>
    <xf numFmtId="3" fontId="2" fillId="34" borderId="79" xfId="0" applyNumberFormat="1" applyFont="1" applyFill="1" applyBorder="1" applyAlignment="1">
      <alignment horizontal="right" vertical="center" indent="1"/>
    </xf>
    <xf numFmtId="172" fontId="2" fillId="34" borderId="81" xfId="0" applyNumberFormat="1" applyFont="1" applyFill="1" applyBorder="1" applyAlignment="1">
      <alignment horizontal="right" vertical="center" indent="1"/>
    </xf>
    <xf numFmtId="172" fontId="2" fillId="34" borderId="82" xfId="0" applyNumberFormat="1" applyFont="1" applyFill="1" applyBorder="1" applyAlignment="1">
      <alignment horizontal="right" vertical="center" indent="1"/>
    </xf>
    <xf numFmtId="0" fontId="58" fillId="34" borderId="0" xfId="0" applyNumberFormat="1" applyFont="1" applyFill="1" applyBorder="1" applyAlignment="1" applyProtection="1">
      <alignment/>
      <protection/>
    </xf>
    <xf numFmtId="0" fontId="22" fillId="34" borderId="0"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0" fillId="34" borderId="0" xfId="0" applyNumberFormat="1" applyFont="1" applyFill="1" applyBorder="1" applyAlignment="1" applyProtection="1">
      <alignment/>
      <protection/>
    </xf>
    <xf numFmtId="10" fontId="0" fillId="0" borderId="0" xfId="58" applyNumberFormat="1" applyFont="1" applyFill="1" applyBorder="1" applyAlignment="1" applyProtection="1">
      <alignment/>
      <protection/>
    </xf>
    <xf numFmtId="174" fontId="0" fillId="0" borderId="0" xfId="58"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2" fillId="34" borderId="83" xfId="0" applyFont="1" applyFill="1" applyBorder="1" applyAlignment="1">
      <alignment horizontal="center" vertical="center" wrapText="1"/>
    </xf>
    <xf numFmtId="0" fontId="2" fillId="34" borderId="84" xfId="0" applyFont="1" applyFill="1" applyBorder="1" applyAlignment="1">
      <alignment horizontal="center" vertical="center" wrapText="1"/>
    </xf>
    <xf numFmtId="0" fontId="2" fillId="34" borderId="76" xfId="0" applyFont="1" applyFill="1" applyBorder="1" applyAlignment="1">
      <alignment horizontal="center" vertical="center" wrapText="1"/>
    </xf>
    <xf numFmtId="0" fontId="2" fillId="34" borderId="0" xfId="0" applyFont="1" applyFill="1" applyBorder="1" applyAlignment="1">
      <alignment horizontal="center" vertical="center" wrapText="1"/>
    </xf>
    <xf numFmtId="173" fontId="2" fillId="34" borderId="77" xfId="0" applyNumberFormat="1" applyFont="1" applyFill="1" applyBorder="1" applyAlignment="1">
      <alignment horizontal="right" indent="1"/>
    </xf>
    <xf numFmtId="172" fontId="0" fillId="0" borderId="0" xfId="0" applyNumberFormat="1" applyFont="1" applyFill="1" applyBorder="1" applyAlignment="1" applyProtection="1">
      <alignment/>
      <protection/>
    </xf>
    <xf numFmtId="173" fontId="2" fillId="34" borderId="32" xfId="0" applyNumberFormat="1" applyFont="1" applyFill="1" applyBorder="1" applyAlignment="1">
      <alignment horizontal="right" indent="1"/>
    </xf>
    <xf numFmtId="173" fontId="5" fillId="34" borderId="32" xfId="0" applyNumberFormat="1" applyFont="1" applyFill="1" applyBorder="1" applyAlignment="1">
      <alignment horizontal="right" indent="1"/>
    </xf>
    <xf numFmtId="173" fontId="5" fillId="34" borderId="78" xfId="0" applyNumberFormat="1" applyFont="1" applyFill="1" applyBorder="1" applyAlignment="1">
      <alignment horizontal="right" indent="1"/>
    </xf>
    <xf numFmtId="3" fontId="2" fillId="0" borderId="20" xfId="0" applyNumberFormat="1" applyFont="1" applyFill="1" applyBorder="1" applyAlignment="1">
      <alignment horizontal="right"/>
    </xf>
    <xf numFmtId="3" fontId="2" fillId="0" borderId="20" xfId="0" applyNumberFormat="1" applyFont="1" applyFill="1" applyBorder="1" applyAlignment="1">
      <alignment/>
    </xf>
    <xf numFmtId="3" fontId="2" fillId="34" borderId="77" xfId="0" applyNumberFormat="1" applyFont="1" applyFill="1" applyBorder="1" applyAlignment="1">
      <alignment horizontal="right" indent="1"/>
    </xf>
    <xf numFmtId="3" fontId="2" fillId="0" borderId="22" xfId="0" applyNumberFormat="1" applyFont="1" applyFill="1" applyBorder="1" applyAlignment="1">
      <alignment horizontal="right"/>
    </xf>
    <xf numFmtId="3" fontId="2" fillId="0" borderId="22" xfId="0" applyNumberFormat="1" applyFont="1" applyFill="1" applyBorder="1" applyAlignment="1">
      <alignment/>
    </xf>
    <xf numFmtId="3" fontId="5" fillId="34" borderId="32" xfId="0" applyNumberFormat="1" applyFont="1" applyFill="1" applyBorder="1" applyAlignment="1">
      <alignment horizontal="right" indent="1"/>
    </xf>
    <xf numFmtId="172" fontId="5" fillId="34" borderId="36" xfId="0" applyNumberFormat="1" applyFont="1" applyFill="1" applyBorder="1" applyAlignment="1">
      <alignment horizontal="right" indent="1"/>
    </xf>
    <xf numFmtId="173" fontId="5" fillId="34" borderId="82" xfId="0" applyNumberFormat="1" applyFont="1" applyFill="1" applyBorder="1" applyAlignment="1">
      <alignment horizontal="right" indent="1"/>
    </xf>
    <xf numFmtId="174" fontId="0" fillId="0" borderId="0" xfId="0" applyNumberFormat="1" applyFont="1" applyFill="1" applyBorder="1" applyAlignment="1" applyProtection="1">
      <alignment/>
      <protection/>
    </xf>
    <xf numFmtId="173" fontId="0" fillId="34" borderId="0" xfId="0" applyNumberFormat="1" applyFill="1" applyBorder="1" applyAlignment="1">
      <alignment/>
    </xf>
    <xf numFmtId="0" fontId="12" fillId="0" borderId="85" xfId="0" applyNumberFormat="1" applyFont="1" applyFill="1" applyBorder="1" applyAlignment="1" applyProtection="1">
      <alignment horizontal="center" wrapText="1"/>
      <protection/>
    </xf>
    <xf numFmtId="172" fontId="22" fillId="34" borderId="0"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3" fontId="2" fillId="34" borderId="31" xfId="0" applyNumberFormat="1" applyFont="1" applyFill="1" applyBorder="1" applyAlignment="1">
      <alignment horizontal="right" indent="1"/>
    </xf>
    <xf numFmtId="3" fontId="2" fillId="34" borderId="22" xfId="0" applyNumberFormat="1" applyFont="1" applyFill="1" applyBorder="1" applyAlignment="1">
      <alignment horizontal="right" indent="1"/>
    </xf>
    <xf numFmtId="0" fontId="2" fillId="34" borderId="22" xfId="0" applyFont="1" applyFill="1" applyBorder="1" applyAlignment="1">
      <alignment horizontal="left" wrapText="1" indent="1"/>
    </xf>
    <xf numFmtId="0" fontId="2" fillId="34" borderId="18" xfId="0" applyFont="1" applyFill="1" applyBorder="1" applyAlignment="1">
      <alignment horizontal="center" vertical="center"/>
    </xf>
    <xf numFmtId="0" fontId="2" fillId="0" borderId="0" xfId="0" applyNumberFormat="1" applyFont="1" applyFill="1" applyBorder="1" applyAlignment="1">
      <alignment vertical="center" wrapText="1"/>
    </xf>
    <xf numFmtId="0" fontId="5" fillId="34" borderId="22" xfId="0" applyFont="1" applyFill="1" applyBorder="1" applyAlignment="1">
      <alignment horizontal="left" vertical="center" wrapText="1"/>
    </xf>
    <xf numFmtId="3" fontId="5" fillId="0" borderId="79" xfId="0" applyNumberFormat="1" applyFont="1" applyFill="1" applyBorder="1" applyAlignment="1">
      <alignment/>
    </xf>
    <xf numFmtId="172" fontId="17" fillId="0" borderId="86" xfId="0" applyNumberFormat="1" applyFont="1" applyFill="1" applyBorder="1" applyAlignment="1" applyProtection="1">
      <alignment horizontal="right" wrapText="1"/>
      <protection/>
    </xf>
    <xf numFmtId="172" fontId="17" fillId="0" borderId="87" xfId="0" applyNumberFormat="1" applyFont="1" applyFill="1" applyBorder="1" applyAlignment="1" applyProtection="1">
      <alignment horizontal="right" wrapText="1"/>
      <protection/>
    </xf>
    <xf numFmtId="172" fontId="24" fillId="0" borderId="87" xfId="0" applyNumberFormat="1" applyFont="1" applyFill="1" applyBorder="1" applyAlignment="1" applyProtection="1">
      <alignment horizontal="right" wrapText="1"/>
      <protection/>
    </xf>
    <xf numFmtId="172" fontId="17" fillId="0" borderId="20" xfId="0" applyNumberFormat="1" applyFont="1" applyFill="1" applyBorder="1" applyAlignment="1" applyProtection="1">
      <alignment horizontal="right" wrapText="1"/>
      <protection/>
    </xf>
    <xf numFmtId="172" fontId="17" fillId="0" borderId="22" xfId="0" applyNumberFormat="1" applyFont="1" applyFill="1" applyBorder="1" applyAlignment="1" applyProtection="1">
      <alignment horizontal="right" wrapText="1"/>
      <protection/>
    </xf>
    <xf numFmtId="172" fontId="24" fillId="0" borderId="22" xfId="0" applyNumberFormat="1" applyFont="1" applyFill="1" applyBorder="1" applyAlignment="1" applyProtection="1">
      <alignment horizontal="right" wrapText="1"/>
      <protection/>
    </xf>
    <xf numFmtId="172" fontId="24" fillId="0" borderId="23" xfId="0" applyNumberFormat="1" applyFont="1" applyFill="1" applyBorder="1" applyAlignment="1" applyProtection="1">
      <alignment horizontal="right" wrapText="1"/>
      <protection/>
    </xf>
    <xf numFmtId="172" fontId="17" fillId="0" borderId="40" xfId="0" applyNumberFormat="1" applyFont="1" applyFill="1" applyBorder="1" applyAlignment="1" applyProtection="1">
      <alignment horizontal="right" wrapText="1"/>
      <protection/>
    </xf>
    <xf numFmtId="172" fontId="17" fillId="0" borderId="39" xfId="0" applyNumberFormat="1" applyFont="1" applyFill="1" applyBorder="1" applyAlignment="1" applyProtection="1">
      <alignment horizontal="right" wrapText="1"/>
      <protection/>
    </xf>
    <xf numFmtId="172" fontId="24" fillId="0" borderId="88" xfId="0" applyNumberFormat="1" applyFont="1" applyFill="1" applyBorder="1" applyAlignment="1" applyProtection="1">
      <alignment horizontal="right" wrapText="1"/>
      <protection/>
    </xf>
    <xf numFmtId="172" fontId="17" fillId="0" borderId="42" xfId="0" applyNumberFormat="1" applyFont="1" applyFill="1" applyBorder="1" applyAlignment="1" applyProtection="1">
      <alignment horizontal="right" wrapText="1"/>
      <protection/>
    </xf>
    <xf numFmtId="172" fontId="17" fillId="0" borderId="89" xfId="0" applyNumberFormat="1" applyFont="1" applyFill="1" applyBorder="1" applyAlignment="1" applyProtection="1">
      <alignment horizontal="right" wrapText="1"/>
      <protection/>
    </xf>
    <xf numFmtId="172" fontId="24" fillId="0" borderId="42" xfId="0" applyNumberFormat="1" applyFont="1" applyFill="1" applyBorder="1" applyAlignment="1" applyProtection="1">
      <alignment horizontal="right" wrapText="1"/>
      <protection/>
    </xf>
    <xf numFmtId="172" fontId="24" fillId="0" borderId="89" xfId="0" applyNumberFormat="1" applyFont="1" applyFill="1" applyBorder="1" applyAlignment="1" applyProtection="1">
      <alignment horizontal="right" wrapText="1"/>
      <protection/>
    </xf>
    <xf numFmtId="172" fontId="17" fillId="0" borderId="41" xfId="0" applyNumberFormat="1" applyFont="1" applyFill="1" applyBorder="1" applyAlignment="1" applyProtection="1">
      <alignment horizontal="right" wrapText="1"/>
      <protection/>
    </xf>
    <xf numFmtId="172" fontId="17" fillId="0" borderId="90" xfId="0" applyNumberFormat="1" applyFont="1" applyFill="1" applyBorder="1" applyAlignment="1" applyProtection="1">
      <alignment horizontal="right" wrapText="1"/>
      <protection/>
    </xf>
    <xf numFmtId="172" fontId="24" fillId="0" borderId="43" xfId="0" applyNumberFormat="1" applyFont="1" applyFill="1" applyBorder="1" applyAlignment="1" applyProtection="1">
      <alignment horizontal="right" wrapText="1"/>
      <protection/>
    </xf>
    <xf numFmtId="172" fontId="24" fillId="0" borderId="91" xfId="0" applyNumberFormat="1" applyFont="1" applyFill="1" applyBorder="1" applyAlignment="1" applyProtection="1">
      <alignment horizontal="right" wrapText="1"/>
      <protection/>
    </xf>
    <xf numFmtId="172" fontId="24" fillId="0" borderId="92" xfId="0" applyNumberFormat="1" applyFont="1" applyFill="1" applyBorder="1" applyAlignment="1" applyProtection="1">
      <alignment horizontal="right" wrapText="1"/>
      <protection/>
    </xf>
    <xf numFmtId="172" fontId="24" fillId="0" borderId="93" xfId="0" applyNumberFormat="1" applyFont="1" applyFill="1" applyBorder="1" applyAlignment="1" applyProtection="1">
      <alignment horizontal="right" wrapText="1"/>
      <protection/>
    </xf>
    <xf numFmtId="172" fontId="17" fillId="0" borderId="57" xfId="0" applyNumberFormat="1" applyFont="1" applyFill="1" applyBorder="1" applyAlignment="1" applyProtection="1">
      <alignment horizontal="right" wrapText="1"/>
      <protection/>
    </xf>
    <xf numFmtId="172" fontId="17" fillId="0" borderId="94" xfId="0" applyNumberFormat="1" applyFont="1" applyFill="1" applyBorder="1" applyAlignment="1" applyProtection="1">
      <alignment horizontal="right" wrapText="1"/>
      <protection/>
    </xf>
    <xf numFmtId="172" fontId="24" fillId="0" borderId="95" xfId="0" applyNumberFormat="1" applyFont="1" applyFill="1" applyBorder="1" applyAlignment="1" applyProtection="1">
      <alignment horizontal="right" wrapText="1"/>
      <protection/>
    </xf>
    <xf numFmtId="172" fontId="24" fillId="0" borderId="96" xfId="0" applyNumberFormat="1" applyFont="1" applyFill="1" applyBorder="1" applyAlignment="1" applyProtection="1">
      <alignment horizontal="right" wrapText="1"/>
      <protection/>
    </xf>
    <xf numFmtId="172" fontId="17" fillId="0" borderId="39" xfId="0" applyNumberFormat="1" applyFont="1" applyFill="1" applyBorder="1" applyAlignment="1" applyProtection="1">
      <alignment wrapText="1"/>
      <protection/>
    </xf>
    <xf numFmtId="172" fontId="17" fillId="0" borderId="97" xfId="0" applyNumberFormat="1" applyFont="1" applyFill="1" applyBorder="1" applyAlignment="1" applyProtection="1">
      <alignment horizontal="right" wrapText="1"/>
      <protection/>
    </xf>
    <xf numFmtId="172" fontId="17" fillId="0" borderId="40" xfId="0" applyNumberFormat="1" applyFont="1" applyFill="1" applyBorder="1" applyAlignment="1" applyProtection="1">
      <alignment wrapText="1"/>
      <protection/>
    </xf>
    <xf numFmtId="172" fontId="17" fillId="0" borderId="98" xfId="0" applyNumberFormat="1" applyFont="1" applyFill="1" applyBorder="1" applyAlignment="1" applyProtection="1">
      <alignment horizontal="right" wrapText="1"/>
      <protection/>
    </xf>
    <xf numFmtId="172" fontId="24" fillId="0" borderId="88" xfId="0" applyNumberFormat="1" applyFont="1" applyFill="1" applyBorder="1" applyAlignment="1" applyProtection="1">
      <alignment wrapText="1"/>
      <protection/>
    </xf>
    <xf numFmtId="172" fontId="24" fillId="0" borderId="99" xfId="0" applyNumberFormat="1" applyFont="1" applyFill="1" applyBorder="1" applyAlignment="1" applyProtection="1">
      <alignment horizontal="right" wrapText="1"/>
      <protection/>
    </xf>
    <xf numFmtId="0" fontId="17" fillId="0" borderId="42" xfId="0" applyNumberFormat="1" applyFont="1" applyFill="1" applyBorder="1" applyAlignment="1" applyProtection="1">
      <alignment horizontal="left" vertical="top" wrapText="1"/>
      <protection/>
    </xf>
    <xf numFmtId="0" fontId="17" fillId="0" borderId="42" xfId="0" applyNumberFormat="1" applyFont="1" applyFill="1" applyBorder="1" applyAlignment="1" applyProtection="1">
      <alignment vertical="top" wrapText="1"/>
      <protection/>
    </xf>
    <xf numFmtId="172" fontId="24" fillId="0" borderId="100" xfId="0" applyNumberFormat="1" applyFont="1" applyFill="1" applyBorder="1" applyAlignment="1" applyProtection="1">
      <alignment horizontal="right" wrapText="1"/>
      <protection/>
    </xf>
    <xf numFmtId="172" fontId="24" fillId="0" borderId="101" xfId="0" applyNumberFormat="1" applyFont="1" applyFill="1" applyBorder="1" applyAlignment="1" applyProtection="1">
      <alignment horizontal="right" wrapText="1"/>
      <protection/>
    </xf>
    <xf numFmtId="172" fontId="17" fillId="0" borderId="102" xfId="0" applyNumberFormat="1" applyFont="1" applyFill="1" applyBorder="1" applyAlignment="1" applyProtection="1">
      <alignment horizontal="right" wrapText="1"/>
      <protection/>
    </xf>
    <xf numFmtId="172" fontId="17" fillId="0" borderId="27" xfId="0" applyNumberFormat="1" applyFont="1" applyFill="1" applyBorder="1" applyAlignment="1" applyProtection="1">
      <alignment horizontal="right" wrapText="1"/>
      <protection/>
    </xf>
    <xf numFmtId="172" fontId="17" fillId="0" borderId="32" xfId="0" applyNumberFormat="1" applyFont="1" applyFill="1" applyBorder="1" applyAlignment="1" applyProtection="1">
      <alignment horizontal="right" wrapText="1"/>
      <protection/>
    </xf>
    <xf numFmtId="172" fontId="24" fillId="0" borderId="98" xfId="0" applyNumberFormat="1" applyFont="1" applyFill="1" applyBorder="1" applyAlignment="1" applyProtection="1">
      <alignment horizontal="right" wrapText="1"/>
      <protection/>
    </xf>
    <xf numFmtId="172" fontId="24" fillId="0" borderId="78" xfId="0" applyNumberFormat="1" applyFont="1" applyFill="1" applyBorder="1" applyAlignment="1" applyProtection="1">
      <alignment horizontal="right" wrapText="1"/>
      <protection/>
    </xf>
    <xf numFmtId="172" fontId="24" fillId="0" borderId="72" xfId="0" applyNumberFormat="1" applyFont="1" applyFill="1" applyBorder="1" applyAlignment="1" applyProtection="1">
      <alignment horizontal="right" wrapText="1"/>
      <protection/>
    </xf>
    <xf numFmtId="172" fontId="24" fillId="0" borderId="103" xfId="0" applyNumberFormat="1" applyFont="1" applyFill="1" applyBorder="1" applyAlignment="1" applyProtection="1">
      <alignment horizontal="right" wrapText="1"/>
      <protection/>
    </xf>
    <xf numFmtId="172" fontId="24" fillId="0" borderId="82" xfId="0" applyNumberFormat="1" applyFont="1" applyFill="1" applyBorder="1" applyAlignment="1" applyProtection="1">
      <alignment horizontal="right" wrapText="1"/>
      <protection/>
    </xf>
    <xf numFmtId="172" fontId="17" fillId="0" borderId="77" xfId="0" applyNumberFormat="1" applyFont="1" applyFill="1" applyBorder="1" applyAlignment="1" applyProtection="1">
      <alignment horizontal="right" wrapText="1"/>
      <protection/>
    </xf>
    <xf numFmtId="0" fontId="2" fillId="0" borderId="0" xfId="0" applyFont="1" applyFill="1" applyBorder="1" applyAlignment="1">
      <alignment wrapText="1" shrinkToFit="1"/>
    </xf>
    <xf numFmtId="0" fontId="2" fillId="0" borderId="0" xfId="0" applyFont="1" applyFill="1" applyAlignment="1">
      <alignment horizontal="left" wrapText="1"/>
    </xf>
    <xf numFmtId="0" fontId="2" fillId="34" borderId="10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5"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05" xfId="0" applyFont="1" applyFill="1" applyBorder="1" applyAlignment="1">
      <alignment horizontal="center"/>
    </xf>
    <xf numFmtId="0" fontId="2" fillId="34" borderId="7" xfId="0" applyFont="1" applyFill="1" applyBorder="1" applyAlignment="1">
      <alignment horizontal="center"/>
    </xf>
    <xf numFmtId="0" fontId="2" fillId="34" borderId="106" xfId="0" applyFont="1" applyFill="1" applyBorder="1" applyAlignment="1">
      <alignment horizontal="center"/>
    </xf>
    <xf numFmtId="0" fontId="5" fillId="34" borderId="81" xfId="0" applyFont="1" applyFill="1" applyBorder="1" applyAlignment="1">
      <alignment horizontal="center" vertical="center" wrapText="1"/>
    </xf>
    <xf numFmtId="0" fontId="5" fillId="34" borderId="79" xfId="0" applyFont="1" applyFill="1" applyBorder="1" applyAlignment="1">
      <alignment horizontal="center" vertical="center" wrapText="1"/>
    </xf>
    <xf numFmtId="0" fontId="5" fillId="34" borderId="106"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2" fillId="34" borderId="107"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12" fillId="0" borderId="0" xfId="0" applyNumberFormat="1" applyFont="1" applyFill="1" applyBorder="1" applyAlignment="1" applyProtection="1">
      <alignment horizontal="left" wrapText="1"/>
      <protection/>
    </xf>
    <xf numFmtId="0" fontId="16"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wrapText="1"/>
      <protection/>
    </xf>
    <xf numFmtId="0" fontId="2" fillId="0" borderId="0" xfId="0" applyNumberFormat="1" applyFont="1" applyFill="1" applyBorder="1" applyAlignment="1">
      <alignment vertical="center" wrapText="1"/>
    </xf>
    <xf numFmtId="0" fontId="12" fillId="0" borderId="77" xfId="0" applyNumberFormat="1" applyFont="1" applyFill="1" applyBorder="1" applyAlignment="1" applyProtection="1">
      <alignment horizontal="center" wrapText="1"/>
      <protection/>
    </xf>
    <xf numFmtId="0" fontId="12" fillId="0" borderId="65" xfId="0" applyNumberFormat="1" applyFont="1" applyFill="1" applyBorder="1" applyAlignment="1" applyProtection="1">
      <alignment horizontal="center" wrapText="1"/>
      <protection/>
    </xf>
    <xf numFmtId="0" fontId="12" fillId="0" borderId="108" xfId="0" applyNumberFormat="1" applyFont="1" applyFill="1" applyBorder="1" applyAlignment="1" applyProtection="1">
      <alignment horizontal="left" vertical="top" wrapText="1"/>
      <protection/>
    </xf>
    <xf numFmtId="0" fontId="12" fillId="0" borderId="32" xfId="0" applyNumberFormat="1" applyFont="1" applyFill="1" applyBorder="1" applyAlignment="1" applyProtection="1">
      <alignment horizontal="left" vertical="top" wrapText="1"/>
      <protection/>
    </xf>
    <xf numFmtId="0" fontId="12" fillId="0" borderId="109" xfId="0" applyNumberFormat="1" applyFont="1" applyFill="1" applyBorder="1" applyAlignment="1" applyProtection="1">
      <alignment horizontal="left" vertical="top" wrapText="1"/>
      <protection/>
    </xf>
    <xf numFmtId="0" fontId="12" fillId="0" borderId="110" xfId="0" applyNumberFormat="1" applyFont="1" applyFill="1" applyBorder="1" applyAlignment="1" applyProtection="1">
      <alignment horizontal="left" vertical="top" wrapText="1"/>
      <protection/>
    </xf>
    <xf numFmtId="0" fontId="12" fillId="0" borderId="111" xfId="0" applyNumberFormat="1" applyFont="1" applyFill="1" applyBorder="1" applyAlignment="1" applyProtection="1">
      <alignment horizontal="left" vertical="top" wrapText="1"/>
      <protection/>
    </xf>
    <xf numFmtId="0" fontId="12" fillId="0" borderId="112" xfId="0" applyNumberFormat="1" applyFont="1" applyFill="1" applyBorder="1" applyAlignment="1" applyProtection="1">
      <alignment horizontal="left" vertical="top" wrapText="1"/>
      <protection/>
    </xf>
    <xf numFmtId="0" fontId="12" fillId="0" borderId="113" xfId="0" applyNumberFormat="1" applyFont="1" applyFill="1" applyBorder="1" applyAlignment="1" applyProtection="1">
      <alignment horizontal="left" vertical="top" wrapText="1"/>
      <protection/>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Date" xfId="44"/>
    <cellStyle name="Entrée" xfId="45"/>
    <cellStyle name="Euro" xfId="46"/>
    <cellStyle name="Insatisfaisant" xfId="47"/>
    <cellStyle name="Ligne_Bas" xfId="48"/>
    <cellStyle name="Comma" xfId="49"/>
    <cellStyle name="Comma [0]" xfId="50"/>
    <cellStyle name="Currency" xfId="51"/>
    <cellStyle name="Currency [0]" xfId="52"/>
    <cellStyle name="Neutre" xfId="53"/>
    <cellStyle name="Nom_Département" xfId="54"/>
    <cellStyle name="Normal 2" xfId="55"/>
    <cellStyle name="Normal 3" xfId="56"/>
    <cellStyle name="Normal_estim-emploi-par-region" xfId="57"/>
    <cellStyle name="Percent" xfId="58"/>
    <cellStyle name="Pourcentage 2" xfId="59"/>
    <cellStyle name="Pourcentage 2 2" xfId="60"/>
    <cellStyle name="Pourcentage 3" xfId="61"/>
    <cellStyle name="S/TT_Nom" xfId="62"/>
    <cellStyle name="Satisfaisant" xfId="63"/>
    <cellStyle name="Service_+" xfId="64"/>
    <cellStyle name="Sortie" xfId="65"/>
    <cellStyle name="Sous_Total" xfId="66"/>
    <cellStyle name="Texte explicatif" xfId="67"/>
    <cellStyle name="Titre" xfId="68"/>
    <cellStyle name="Titre 1" xfId="69"/>
    <cellStyle name="Titre 2" xfId="70"/>
    <cellStyle name="Titre 3" xfId="71"/>
    <cellStyle name="Titre 4" xfId="72"/>
    <cellStyle name="Total" xfId="73"/>
    <cellStyle name="TT_DPT_Corps" xfId="74"/>
    <cellStyle name="Valeur" xfId="75"/>
    <cellStyle name="Vérification" xfId="76"/>
    <cellStyle name="Vide_Département" xfId="77"/>
    <cellStyle name="Villes" xfId="78"/>
    <cellStyle name="Villes 2" xfId="79"/>
    <cellStyle name="Villes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RH_SESSE\EXCEL\MODELES\CF_19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_1997"/>
    </sheetNames>
    <definedNames>
      <definedName name="MiseAJou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15"/>
  <sheetViews>
    <sheetView showGridLines="0" zoomScalePageLayoutView="0" workbookViewId="0" topLeftCell="A1">
      <pane xSplit="3" topLeftCell="D1" activePane="topRight" state="frozen"/>
      <selection pane="topLeft" activeCell="A1" sqref="A1"/>
      <selection pane="topRight" activeCell="A25" sqref="A25"/>
    </sheetView>
  </sheetViews>
  <sheetFormatPr defaultColWidth="11.421875" defaultRowHeight="15" customHeight="1"/>
  <cols>
    <col min="1" max="1" width="20.00390625" style="1" bestFit="1" customWidth="1"/>
    <col min="2" max="2" width="16.00390625" style="1" bestFit="1" customWidth="1"/>
    <col min="3" max="12" width="9.140625" style="1" customWidth="1"/>
    <col min="13" max="13" width="9.140625" style="58" customWidth="1"/>
    <col min="14" max="15" width="9.140625" style="59" customWidth="1"/>
    <col min="16" max="19" width="9.140625" style="1" customWidth="1"/>
    <col min="20" max="16384" width="11.421875" style="1" customWidth="1"/>
  </cols>
  <sheetData>
    <row r="1" spans="1:11" ht="15" customHeight="1">
      <c r="A1" s="2" t="s">
        <v>85</v>
      </c>
      <c r="B1" s="3"/>
      <c r="C1" s="3"/>
      <c r="D1" s="3"/>
      <c r="E1" s="3"/>
      <c r="F1" s="3"/>
      <c r="G1" s="3"/>
      <c r="H1" s="3"/>
      <c r="I1" s="3"/>
      <c r="J1" s="3"/>
      <c r="K1" s="3"/>
    </row>
    <row r="2" spans="1:11" ht="15" customHeight="1" thickBot="1">
      <c r="A2" s="2"/>
      <c r="B2" s="3"/>
      <c r="C2" s="3"/>
      <c r="D2" s="3"/>
      <c r="E2" s="3"/>
      <c r="F2" s="3"/>
      <c r="G2" s="3"/>
      <c r="H2" s="3"/>
      <c r="I2" s="3"/>
      <c r="J2" s="3"/>
      <c r="K2" s="3"/>
    </row>
    <row r="3" spans="1:22" s="4" customFormat="1" ht="56.25">
      <c r="A3" s="252"/>
      <c r="B3" s="253"/>
      <c r="C3" s="157">
        <v>1996</v>
      </c>
      <c r="D3" s="154">
        <v>1998</v>
      </c>
      <c r="E3" s="154">
        <v>2000</v>
      </c>
      <c r="F3" s="154">
        <v>2002</v>
      </c>
      <c r="G3" s="154">
        <v>2004</v>
      </c>
      <c r="H3" s="154" t="s">
        <v>88</v>
      </c>
      <c r="I3" s="10">
        <v>2006</v>
      </c>
      <c r="J3" s="154">
        <v>2007</v>
      </c>
      <c r="K3" s="154">
        <v>2008</v>
      </c>
      <c r="L3" s="154">
        <v>2009</v>
      </c>
      <c r="M3" s="154">
        <v>2010</v>
      </c>
      <c r="N3" s="154">
        <v>2011</v>
      </c>
      <c r="O3" s="154">
        <v>2012</v>
      </c>
      <c r="P3" s="154">
        <v>2013</v>
      </c>
      <c r="Q3" s="154">
        <v>2014</v>
      </c>
      <c r="R3" s="154" t="s">
        <v>110</v>
      </c>
      <c r="S3" s="201">
        <v>2016</v>
      </c>
      <c r="T3" s="11" t="s">
        <v>105</v>
      </c>
      <c r="U3" s="11" t="s">
        <v>106</v>
      </c>
      <c r="V3" s="25" t="s">
        <v>107</v>
      </c>
    </row>
    <row r="4" spans="1:22" ht="15">
      <c r="A4" s="254" t="s">
        <v>12</v>
      </c>
      <c r="B4" s="12" t="s">
        <v>13</v>
      </c>
      <c r="C4" s="13">
        <v>2331745.5471269935</v>
      </c>
      <c r="D4" s="13">
        <v>2357128.898132869</v>
      </c>
      <c r="E4" s="13">
        <v>2382025.3173980024</v>
      </c>
      <c r="F4" s="13">
        <v>2438895.094140258</v>
      </c>
      <c r="G4" s="13">
        <v>2439377.6203859495</v>
      </c>
      <c r="H4" s="13">
        <v>2422832.4919144018</v>
      </c>
      <c r="I4" s="13">
        <v>2381405.5695214677</v>
      </c>
      <c r="J4" s="13">
        <v>2301365.100236231</v>
      </c>
      <c r="K4" s="13">
        <v>2213661.146770902</v>
      </c>
      <c r="L4" s="13">
        <v>2135193</v>
      </c>
      <c r="M4" s="13">
        <v>2030153</v>
      </c>
      <c r="N4" s="14">
        <v>1965867</v>
      </c>
      <c r="O4" s="13">
        <v>1931230</v>
      </c>
      <c r="P4" s="14">
        <v>1926041</v>
      </c>
      <c r="Q4" s="14">
        <v>1911702</v>
      </c>
      <c r="R4" s="14">
        <v>1913674</v>
      </c>
      <c r="S4" s="14">
        <v>1939995</v>
      </c>
      <c r="T4" s="158">
        <f>100*(POWER(S4/I4,1/(2016-2006))-1)</f>
        <v>-2.0291841683162226</v>
      </c>
      <c r="U4" s="158">
        <f>100*(POWER(N4/I4,1/(2011-2006))-1)</f>
        <v>-3.7625396976944336</v>
      </c>
      <c r="V4" s="158">
        <f>100*(POWER(S4/N4,1/(2016-2011))-1)</f>
        <v>-0.26460876487038876</v>
      </c>
    </row>
    <row r="5" spans="1:22" ht="15">
      <c r="A5" s="255"/>
      <c r="B5" s="15" t="s">
        <v>89</v>
      </c>
      <c r="C5" s="16">
        <v>159810.24945328798</v>
      </c>
      <c r="D5" s="16">
        <v>173077.04801220266</v>
      </c>
      <c r="E5" s="16">
        <v>190312.72383897193</v>
      </c>
      <c r="F5" s="16">
        <v>206852.72321832005</v>
      </c>
      <c r="G5" s="16">
        <v>217535.07831917022</v>
      </c>
      <c r="H5" s="16">
        <v>236049.3360611032</v>
      </c>
      <c r="I5" s="16">
        <v>268451.3387864528</v>
      </c>
      <c r="J5" s="16">
        <v>286591.04176691157</v>
      </c>
      <c r="K5" s="16">
        <v>295585.70338535315</v>
      </c>
      <c r="L5" s="16">
        <v>348529</v>
      </c>
      <c r="M5" s="16">
        <v>427917</v>
      </c>
      <c r="N5" s="17">
        <v>450009</v>
      </c>
      <c r="O5" s="16">
        <v>468633</v>
      </c>
      <c r="P5" s="17">
        <v>474561</v>
      </c>
      <c r="Q5" s="17">
        <v>480877</v>
      </c>
      <c r="R5" s="17">
        <v>484357</v>
      </c>
      <c r="S5" s="17">
        <v>486697</v>
      </c>
      <c r="T5" s="159">
        <f aca="true" t="shared" si="0" ref="T5:T13">100*(POWER(S5/I5,1/(2016-2006))-1)</f>
        <v>6.1302798763069655</v>
      </c>
      <c r="U5" s="159">
        <f aca="true" t="shared" si="1" ref="U5:U13">100*(POWER(N5/I5,1/(2011-2006))-1)</f>
        <v>10.884572149960503</v>
      </c>
      <c r="V5" s="159">
        <f aca="true" t="shared" si="2" ref="V5:V13">100*(POWER(S5/N5,1/(2016-2011))-1)</f>
        <v>1.5798328679149654</v>
      </c>
    </row>
    <row r="6" spans="1:22" ht="22.5">
      <c r="A6" s="256"/>
      <c r="B6" s="18" t="s">
        <v>0</v>
      </c>
      <c r="C6" s="19">
        <f aca="true" t="shared" si="3" ref="C6:Q6">C4+C5</f>
        <v>2491555.7965802816</v>
      </c>
      <c r="D6" s="19">
        <f t="shared" si="3"/>
        <v>2530205.9461450716</v>
      </c>
      <c r="E6" s="19">
        <f t="shared" si="3"/>
        <v>2572338.0412369743</v>
      </c>
      <c r="F6" s="19">
        <f t="shared" si="3"/>
        <v>2645747.817358578</v>
      </c>
      <c r="G6" s="19">
        <f t="shared" si="3"/>
        <v>2656912.6987051195</v>
      </c>
      <c r="H6" s="19">
        <f t="shared" si="3"/>
        <v>2658881.827975505</v>
      </c>
      <c r="I6" s="19">
        <f t="shared" si="3"/>
        <v>2649856.90830792</v>
      </c>
      <c r="J6" s="19">
        <f t="shared" si="3"/>
        <v>2587956.1420031427</v>
      </c>
      <c r="K6" s="19">
        <f t="shared" si="3"/>
        <v>2509246.850156255</v>
      </c>
      <c r="L6" s="19">
        <f t="shared" si="3"/>
        <v>2483722</v>
      </c>
      <c r="M6" s="19">
        <f t="shared" si="3"/>
        <v>2458070</v>
      </c>
      <c r="N6" s="19">
        <f t="shared" si="3"/>
        <v>2415876</v>
      </c>
      <c r="O6" s="19">
        <f t="shared" si="3"/>
        <v>2399863</v>
      </c>
      <c r="P6" s="19">
        <f t="shared" si="3"/>
        <v>2400602</v>
      </c>
      <c r="Q6" s="19">
        <f t="shared" si="3"/>
        <v>2392579</v>
      </c>
      <c r="R6" s="19">
        <f>R4+R5</f>
        <v>2398031</v>
      </c>
      <c r="S6" s="19">
        <v>2426692</v>
      </c>
      <c r="T6" s="160">
        <f t="shared" si="0"/>
        <v>-0.8759076665990961</v>
      </c>
      <c r="U6" s="160">
        <f t="shared" si="1"/>
        <v>-1.8318869271655491</v>
      </c>
      <c r="V6" s="160">
        <f t="shared" si="2"/>
        <v>0.08938109700278307</v>
      </c>
    </row>
    <row r="7" spans="1:22" ht="22.5">
      <c r="A7" s="254" t="s">
        <v>1</v>
      </c>
      <c r="B7" s="12" t="s">
        <v>2</v>
      </c>
      <c r="C7" s="13">
        <v>1008943.0688299544</v>
      </c>
      <c r="D7" s="13">
        <v>1041058.7437981183</v>
      </c>
      <c r="E7" s="13">
        <v>1075882.5513581922</v>
      </c>
      <c r="F7" s="13">
        <v>1119365.4392826555</v>
      </c>
      <c r="G7" s="13">
        <v>1172814.850339324</v>
      </c>
      <c r="H7" s="13">
        <v>1194195.2099559675</v>
      </c>
      <c r="I7" s="13">
        <v>1225846.6336226608</v>
      </c>
      <c r="J7" s="13">
        <v>1305483.5876441034</v>
      </c>
      <c r="K7" s="13">
        <v>1362625</v>
      </c>
      <c r="L7" s="13">
        <v>1382966</v>
      </c>
      <c r="M7" s="13">
        <v>1377098</v>
      </c>
      <c r="N7" s="13">
        <v>1385183</v>
      </c>
      <c r="O7" s="13">
        <v>1401457</v>
      </c>
      <c r="P7" s="13">
        <v>1404788</v>
      </c>
      <c r="Q7" s="13">
        <v>1411608</v>
      </c>
      <c r="R7" s="13">
        <v>1395253</v>
      </c>
      <c r="S7" s="13">
        <v>1382167</v>
      </c>
      <c r="T7" s="158">
        <f t="shared" si="0"/>
        <v>1.2074396270334242</v>
      </c>
      <c r="U7" s="158">
        <f t="shared" si="1"/>
        <v>2.4741212621701036</v>
      </c>
      <c r="V7" s="158">
        <f t="shared" si="2"/>
        <v>-0.043584568497723186</v>
      </c>
    </row>
    <row r="8" spans="1:22" ht="15">
      <c r="A8" s="255"/>
      <c r="B8" s="15" t="s">
        <v>90</v>
      </c>
      <c r="C8" s="16">
        <v>213297.68128662833</v>
      </c>
      <c r="D8" s="16">
        <v>224235.36259007157</v>
      </c>
      <c r="E8" s="16">
        <v>252043.81715014993</v>
      </c>
      <c r="F8" s="16">
        <v>297101.9851317388</v>
      </c>
      <c r="G8" s="16">
        <v>351209.0855321567</v>
      </c>
      <c r="H8" s="16">
        <v>368605.6134678073</v>
      </c>
      <c r="I8" s="16">
        <v>385079.5907402798</v>
      </c>
      <c r="J8" s="16">
        <v>397574.6962815615</v>
      </c>
      <c r="K8" s="16">
        <v>407220</v>
      </c>
      <c r="L8" s="16">
        <v>423517</v>
      </c>
      <c r="M8" s="16">
        <v>433927</v>
      </c>
      <c r="N8" s="16">
        <v>445478</v>
      </c>
      <c r="O8" s="16">
        <v>460962</v>
      </c>
      <c r="P8" s="16">
        <v>473958</v>
      </c>
      <c r="Q8" s="16">
        <v>483047</v>
      </c>
      <c r="R8" s="16">
        <v>494057</v>
      </c>
      <c r="S8" s="16">
        <v>503653</v>
      </c>
      <c r="T8" s="159">
        <f t="shared" si="0"/>
        <v>2.720728875303813</v>
      </c>
      <c r="U8" s="159">
        <f t="shared" si="1"/>
        <v>2.9568275291928847</v>
      </c>
      <c r="V8" s="159">
        <f t="shared" si="2"/>
        <v>2.485171638392214</v>
      </c>
    </row>
    <row r="9" spans="1:22" ht="22.5">
      <c r="A9" s="255"/>
      <c r="B9" s="203" t="s">
        <v>3</v>
      </c>
      <c r="C9" s="20">
        <f aca="true" t="shared" si="4" ref="C9:Q9">C8+C7</f>
        <v>1222240.7501165827</v>
      </c>
      <c r="D9" s="20">
        <f t="shared" si="4"/>
        <v>1265294.1063881898</v>
      </c>
      <c r="E9" s="20">
        <f t="shared" si="4"/>
        <v>1327926.3685083422</v>
      </c>
      <c r="F9" s="20">
        <f t="shared" si="4"/>
        <v>1416467.4244143944</v>
      </c>
      <c r="G9" s="20">
        <f t="shared" si="4"/>
        <v>1524023.9358714807</v>
      </c>
      <c r="H9" s="20">
        <f t="shared" si="4"/>
        <v>1562800.823423775</v>
      </c>
      <c r="I9" s="20">
        <f t="shared" si="4"/>
        <v>1610926.2243629405</v>
      </c>
      <c r="J9" s="20">
        <f t="shared" si="4"/>
        <v>1703058.283925665</v>
      </c>
      <c r="K9" s="20">
        <f t="shared" si="4"/>
        <v>1769845</v>
      </c>
      <c r="L9" s="20">
        <f t="shared" si="4"/>
        <v>1806483</v>
      </c>
      <c r="M9" s="20">
        <f t="shared" si="4"/>
        <v>1811025</v>
      </c>
      <c r="N9" s="20">
        <f t="shared" si="4"/>
        <v>1830661</v>
      </c>
      <c r="O9" s="20">
        <f t="shared" si="4"/>
        <v>1862419</v>
      </c>
      <c r="P9" s="20">
        <f t="shared" si="4"/>
        <v>1878746</v>
      </c>
      <c r="Q9" s="20">
        <f t="shared" si="4"/>
        <v>1894655</v>
      </c>
      <c r="R9" s="20">
        <v>1889310</v>
      </c>
      <c r="S9" s="20">
        <v>1885820</v>
      </c>
      <c r="T9" s="160">
        <f t="shared" si="0"/>
        <v>1.5880112957070036</v>
      </c>
      <c r="U9" s="160">
        <f t="shared" si="1"/>
        <v>2.5903368045579356</v>
      </c>
      <c r="V9" s="160">
        <f t="shared" si="2"/>
        <v>0.5954786821421587</v>
      </c>
    </row>
    <row r="10" spans="1:22" ht="15">
      <c r="A10" s="257" t="s">
        <v>14</v>
      </c>
      <c r="B10" s="258"/>
      <c r="C10" s="204">
        <v>884899.0233374822</v>
      </c>
      <c r="D10" s="161">
        <v>903838.6282821363</v>
      </c>
      <c r="E10" s="161">
        <v>930398.8366435723</v>
      </c>
      <c r="F10" s="161">
        <v>972761.7512264379</v>
      </c>
      <c r="G10" s="161">
        <v>1038046.7938542137</v>
      </c>
      <c r="H10" s="161">
        <v>1051920.533272695</v>
      </c>
      <c r="I10" s="161">
        <v>1055455.4649672415</v>
      </c>
      <c r="J10" s="161">
        <v>1072866.2737618925</v>
      </c>
      <c r="K10" s="161">
        <v>1084827</v>
      </c>
      <c r="L10" s="161">
        <v>1095801</v>
      </c>
      <c r="M10" s="161">
        <v>1110554</v>
      </c>
      <c r="N10" s="161">
        <v>1129438</v>
      </c>
      <c r="O10" s="161">
        <v>1136989</v>
      </c>
      <c r="P10" s="161">
        <v>1152707</v>
      </c>
      <c r="Q10" s="161">
        <v>1161087</v>
      </c>
      <c r="R10" s="161">
        <v>1163278</v>
      </c>
      <c r="S10" s="162">
        <v>1167690</v>
      </c>
      <c r="T10" s="163">
        <f t="shared" si="0"/>
        <v>1.015673745361756</v>
      </c>
      <c r="U10" s="163">
        <f t="shared" si="1"/>
        <v>1.3641765161600317</v>
      </c>
      <c r="V10" s="163">
        <f t="shared" si="2"/>
        <v>0.6683691708634809</v>
      </c>
    </row>
    <row r="11" spans="1:22" ht="15">
      <c r="A11" s="259" t="s">
        <v>8</v>
      </c>
      <c r="B11" s="260"/>
      <c r="C11" s="19">
        <f>C6+C9+C10</f>
        <v>4598695.570034347</v>
      </c>
      <c r="D11" s="19">
        <f>D6+D9+D10</f>
        <v>4699338.680815398</v>
      </c>
      <c r="E11" s="19">
        <f aca="true" t="shared" si="5" ref="E11:R11">E6+E9+E10</f>
        <v>4830663.246388889</v>
      </c>
      <c r="F11" s="19">
        <f t="shared" si="5"/>
        <v>5034976.99299941</v>
      </c>
      <c r="G11" s="19">
        <f t="shared" si="5"/>
        <v>5218983.428430813</v>
      </c>
      <c r="H11" s="19">
        <f t="shared" si="5"/>
        <v>5273603.184671975</v>
      </c>
      <c r="I11" s="19">
        <f t="shared" si="5"/>
        <v>5316238.597638102</v>
      </c>
      <c r="J11" s="19">
        <f t="shared" si="5"/>
        <v>5363880.6996907005</v>
      </c>
      <c r="K11" s="19">
        <f t="shared" si="5"/>
        <v>5363918.850156255</v>
      </c>
      <c r="L11" s="19">
        <f t="shared" si="5"/>
        <v>5386006</v>
      </c>
      <c r="M11" s="19">
        <f t="shared" si="5"/>
        <v>5379649</v>
      </c>
      <c r="N11" s="19">
        <f t="shared" si="5"/>
        <v>5375975</v>
      </c>
      <c r="O11" s="19">
        <f t="shared" si="5"/>
        <v>5399271</v>
      </c>
      <c r="P11" s="19">
        <f t="shared" si="5"/>
        <v>5432055</v>
      </c>
      <c r="Q11" s="19">
        <f>Q6+Q9+Q10</f>
        <v>5448321</v>
      </c>
      <c r="R11" s="19">
        <f t="shared" si="5"/>
        <v>5450619</v>
      </c>
      <c r="S11" s="19">
        <v>5480202</v>
      </c>
      <c r="T11" s="164">
        <f t="shared" si="0"/>
        <v>0.3042212045546444</v>
      </c>
      <c r="U11" s="164">
        <f t="shared" si="1"/>
        <v>0.22372850239171793</v>
      </c>
      <c r="V11" s="164">
        <f t="shared" si="2"/>
        <v>0.3847785528368064</v>
      </c>
    </row>
    <row r="12" spans="1:22" ht="24" customHeight="1">
      <c r="A12" s="261" t="s">
        <v>17</v>
      </c>
      <c r="B12" s="262"/>
      <c r="C12" s="165">
        <v>23587.376</v>
      </c>
      <c r="D12" s="165">
        <v>24311.773</v>
      </c>
      <c r="E12" s="165">
        <v>25580.457</v>
      </c>
      <c r="F12" s="165">
        <v>26043.69</v>
      </c>
      <c r="G12" s="165">
        <v>26132</v>
      </c>
      <c r="H12" s="165">
        <v>26334.671</v>
      </c>
      <c r="I12" s="165">
        <v>26668.127</v>
      </c>
      <c r="J12" s="165">
        <v>27035.45</v>
      </c>
      <c r="K12" s="165">
        <v>26888.167</v>
      </c>
      <c r="L12" s="165">
        <v>26666.978</v>
      </c>
      <c r="M12" s="165">
        <v>26817</v>
      </c>
      <c r="N12" s="165">
        <v>26936</v>
      </c>
      <c r="O12" s="165">
        <v>27020</v>
      </c>
      <c r="P12" s="165">
        <v>27205</v>
      </c>
      <c r="Q12" s="165">
        <v>27242</v>
      </c>
      <c r="R12" s="165">
        <v>27338</v>
      </c>
      <c r="S12" s="165">
        <v>27587</v>
      </c>
      <c r="T12" s="166">
        <f t="shared" si="0"/>
        <v>0.339329827180479</v>
      </c>
      <c r="U12" s="166">
        <f t="shared" si="1"/>
        <v>0.2000914132842091</v>
      </c>
      <c r="V12" s="166">
        <f t="shared" si="2"/>
        <v>0.4787617272864919</v>
      </c>
    </row>
    <row r="13" spans="1:22" ht="24" customHeight="1" thickBot="1">
      <c r="A13" s="250" t="s">
        <v>18</v>
      </c>
      <c r="B13" s="251"/>
      <c r="C13" s="21">
        <f>((C11/1000)/C12)*100</f>
        <v>19.496427114378246</v>
      </c>
      <c r="D13" s="21">
        <f>((D11/1000)/D12)*100</f>
        <v>19.329477454463717</v>
      </c>
      <c r="E13" s="21">
        <f aca="true" t="shared" si="6" ref="E13:P13">((E11/1000)/E12)*100</f>
        <v>18.884194470759024</v>
      </c>
      <c r="F13" s="21">
        <f t="shared" si="6"/>
        <v>19.332809571145297</v>
      </c>
      <c r="G13" s="21">
        <f t="shared" si="6"/>
        <v>19.9716188138329</v>
      </c>
      <c r="H13" s="21">
        <f t="shared" si="6"/>
        <v>20.025323971854345</v>
      </c>
      <c r="I13" s="21">
        <f t="shared" si="6"/>
        <v>19.93480306149023</v>
      </c>
      <c r="J13" s="21">
        <f t="shared" si="6"/>
        <v>19.840175398192745</v>
      </c>
      <c r="K13" s="21">
        <f t="shared" si="6"/>
        <v>19.94899410642702</v>
      </c>
      <c r="L13" s="21">
        <f t="shared" si="6"/>
        <v>20.197286696677818</v>
      </c>
      <c r="M13" s="21">
        <f t="shared" si="6"/>
        <v>20.060592161688483</v>
      </c>
      <c r="N13" s="21">
        <f t="shared" si="6"/>
        <v>19.95832714582715</v>
      </c>
      <c r="O13" s="21">
        <f t="shared" si="6"/>
        <v>19.982498149518875</v>
      </c>
      <c r="P13" s="21">
        <f t="shared" si="6"/>
        <v>19.96712001470318</v>
      </c>
      <c r="Q13" s="21">
        <f>((Q11/1000)/Q12)*100</f>
        <v>19.999710006607444</v>
      </c>
      <c r="R13" s="21">
        <f>((R11/1000)/R12)*100</f>
        <v>19.937884995244712</v>
      </c>
      <c r="S13" s="21">
        <v>19.865161126617608</v>
      </c>
      <c r="T13" s="167">
        <f t="shared" si="0"/>
        <v>-0.03498989148750242</v>
      </c>
      <c r="U13" s="167">
        <f t="shared" si="1"/>
        <v>0.02358988776769433</v>
      </c>
      <c r="V13" s="167">
        <f t="shared" si="2"/>
        <v>-0.09353536293049691</v>
      </c>
    </row>
    <row r="14" spans="13:22" ht="15" customHeight="1">
      <c r="M14" s="168"/>
      <c r="N14" s="169"/>
      <c r="V14" s="170"/>
    </row>
    <row r="15" spans="1:19" ht="15" customHeight="1">
      <c r="A15" s="5" t="s">
        <v>91</v>
      </c>
      <c r="B15" s="6"/>
      <c r="C15" s="6"/>
      <c r="D15" s="6"/>
      <c r="E15" s="6"/>
      <c r="F15" s="6"/>
      <c r="G15" s="6"/>
      <c r="H15" s="6"/>
      <c r="I15" s="6"/>
      <c r="J15" s="6"/>
      <c r="K15" s="6"/>
      <c r="L15" s="196"/>
      <c r="M15" s="196"/>
      <c r="N15" s="196"/>
      <c r="O15" s="196"/>
      <c r="P15" s="196"/>
      <c r="Q15" s="196"/>
      <c r="R15" s="196"/>
      <c r="S15" s="196"/>
    </row>
    <row r="16" spans="1:19" ht="15" customHeight="1">
      <c r="A16" s="7" t="s">
        <v>92</v>
      </c>
      <c r="B16" s="8"/>
      <c r="C16" s="8"/>
      <c r="D16" s="8"/>
      <c r="E16" s="8"/>
      <c r="F16" s="6"/>
      <c r="G16" s="6"/>
      <c r="H16" s="6"/>
      <c r="I16" s="6"/>
      <c r="J16" s="6"/>
      <c r="K16" s="6"/>
      <c r="O16" s="171"/>
      <c r="Q16" s="57"/>
      <c r="R16" s="57"/>
      <c r="S16" s="57"/>
    </row>
    <row r="17" ht="15" customHeight="1">
      <c r="A17" s="156" t="s">
        <v>93</v>
      </c>
    </row>
    <row r="18" spans="1:16" ht="15" customHeight="1">
      <c r="A18" s="248" t="s">
        <v>82</v>
      </c>
      <c r="B18" s="248"/>
      <c r="C18" s="248"/>
      <c r="D18" s="248"/>
      <c r="E18" s="248"/>
      <c r="F18" s="248"/>
      <c r="G18" s="248"/>
      <c r="H18" s="248"/>
      <c r="I18" s="248"/>
      <c r="J18" s="248"/>
      <c r="K18" s="248"/>
      <c r="M18" s="172"/>
      <c r="N18" s="172"/>
      <c r="P18" s="57"/>
    </row>
    <row r="19" ht="15" customHeight="1">
      <c r="A19" s="156" t="s">
        <v>94</v>
      </c>
    </row>
    <row r="20" ht="15" customHeight="1">
      <c r="A20" s="155" t="s">
        <v>15</v>
      </c>
    </row>
    <row r="21" spans="1:22" ht="24" customHeight="1">
      <c r="A21" s="249" t="s">
        <v>95</v>
      </c>
      <c r="B21" s="249"/>
      <c r="C21" s="249"/>
      <c r="D21" s="249"/>
      <c r="E21" s="249"/>
      <c r="F21" s="249"/>
      <c r="G21" s="249"/>
      <c r="H21" s="249"/>
      <c r="I21" s="249"/>
      <c r="J21" s="249"/>
      <c r="K21" s="249"/>
      <c r="L21" s="249"/>
      <c r="M21" s="249"/>
      <c r="N21" s="249"/>
      <c r="O21" s="249"/>
      <c r="P21" s="249"/>
      <c r="Q21" s="249"/>
      <c r="R21" s="249"/>
      <c r="S21" s="249"/>
      <c r="T21" s="249"/>
      <c r="U21" s="249"/>
      <c r="V21" s="249"/>
    </row>
    <row r="22" ht="15" customHeight="1">
      <c r="A22" s="156" t="s">
        <v>16</v>
      </c>
    </row>
    <row r="23" spans="2:19" ht="15" customHeight="1">
      <c r="B23" s="173"/>
      <c r="C23" s="173"/>
      <c r="D23" s="173"/>
      <c r="E23" s="173"/>
      <c r="F23" s="173"/>
      <c r="G23" s="173"/>
      <c r="H23" s="173"/>
      <c r="I23" s="173"/>
      <c r="J23" s="173"/>
      <c r="K23" s="173"/>
      <c r="L23" s="173"/>
      <c r="M23" s="173"/>
      <c r="N23" s="173"/>
      <c r="O23" s="173"/>
      <c r="P23" s="173"/>
      <c r="Q23" s="174"/>
      <c r="R23" s="174"/>
      <c r="S23" s="174"/>
    </row>
    <row r="24" spans="2:19" ht="15" customHeight="1">
      <c r="B24" s="174"/>
      <c r="C24" s="174"/>
      <c r="D24" s="174"/>
      <c r="E24" s="174"/>
      <c r="F24" s="174"/>
      <c r="G24" s="174"/>
      <c r="H24" s="174"/>
      <c r="I24" s="174"/>
      <c r="J24" s="174"/>
      <c r="K24" s="174"/>
      <c r="L24" s="174"/>
      <c r="M24" s="174"/>
      <c r="N24" s="174"/>
      <c r="O24" s="174"/>
      <c r="P24" s="174"/>
      <c r="Q24" s="174"/>
      <c r="R24" s="174"/>
      <c r="S24" s="174"/>
    </row>
    <row r="29" spans="3:19" ht="15" customHeight="1">
      <c r="C29" s="197"/>
      <c r="D29" s="197"/>
      <c r="E29" s="197"/>
      <c r="F29" s="197"/>
      <c r="G29" s="197"/>
      <c r="H29" s="197"/>
      <c r="I29" s="197"/>
      <c r="J29" s="197"/>
      <c r="K29" s="197"/>
      <c r="L29" s="197"/>
      <c r="M29" s="197"/>
      <c r="N29" s="197"/>
      <c r="O29" s="197"/>
      <c r="P29" s="197"/>
      <c r="Q29" s="197"/>
      <c r="R29" s="197"/>
      <c r="S29" s="197"/>
    </row>
    <row r="78" ht="15" customHeight="1">
      <c r="A78" s="9"/>
    </row>
    <row r="115" ht="15" customHeight="1">
      <c r="A115" s="9"/>
    </row>
  </sheetData>
  <sheetProtection/>
  <mergeCells count="9">
    <mergeCell ref="A18:K18"/>
    <mergeCell ref="A21:V21"/>
    <mergeCell ref="A13:B13"/>
    <mergeCell ref="A3:B3"/>
    <mergeCell ref="A4:A6"/>
    <mergeCell ref="A7:A9"/>
    <mergeCell ref="A10:B10"/>
    <mergeCell ref="A11:B11"/>
    <mergeCell ref="A12:B12"/>
  </mergeCells>
  <printOptions/>
  <pageMargins left="0.08" right="0.08" top="1" bottom="1" header="0.4921259845" footer="0.492125984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X110"/>
  <sheetViews>
    <sheetView showGridLines="0" zoomScalePageLayoutView="0" workbookViewId="0" topLeftCell="A1">
      <pane xSplit="4" ySplit="1" topLeftCell="N2" activePane="bottomRight" state="frozen"/>
      <selection pane="topLeft" activeCell="A1" sqref="A1"/>
      <selection pane="topRight" activeCell="E1" sqref="E1"/>
      <selection pane="bottomLeft" activeCell="A2" sqref="A2"/>
      <selection pane="bottomRight" activeCell="S17" sqref="S17"/>
    </sheetView>
  </sheetViews>
  <sheetFormatPr defaultColWidth="11.421875" defaultRowHeight="15"/>
  <cols>
    <col min="1" max="1" width="15.7109375" style="63" bestFit="1" customWidth="1"/>
    <col min="2" max="2" width="16.7109375" style="63" customWidth="1"/>
    <col min="3" max="3" width="15.7109375" style="63" customWidth="1"/>
    <col min="4" max="8" width="11.28125" style="147" customWidth="1"/>
    <col min="9" max="9" width="11.28125" style="125" customWidth="1"/>
    <col min="10" max="24" width="12.57421875" style="63" bestFit="1" customWidth="1"/>
    <col min="25" max="16384" width="11.421875" style="63" customWidth="1"/>
  </cols>
  <sheetData>
    <row r="1" spans="1:24" ht="15">
      <c r="A1" s="267" t="s">
        <v>53</v>
      </c>
      <c r="B1" s="267"/>
      <c r="C1" s="267"/>
      <c r="D1" s="267"/>
      <c r="E1" s="267"/>
      <c r="F1" s="267"/>
      <c r="G1" s="267"/>
      <c r="H1" s="267"/>
      <c r="I1" s="267"/>
      <c r="J1" s="267"/>
      <c r="K1" s="267"/>
      <c r="L1" s="267"/>
      <c r="M1" s="267"/>
      <c r="N1" s="267"/>
      <c r="O1" s="267"/>
      <c r="P1" s="267"/>
      <c r="Q1" s="267"/>
      <c r="R1" s="267"/>
      <c r="S1" s="267"/>
      <c r="T1" s="267"/>
      <c r="U1" s="267"/>
      <c r="V1" s="267"/>
      <c r="W1" s="267"/>
      <c r="X1" s="267"/>
    </row>
    <row r="2" spans="1:14" ht="15.75" thickBot="1">
      <c r="A2" s="131"/>
      <c r="B2" s="131"/>
      <c r="C2" s="131"/>
      <c r="J2" s="131"/>
      <c r="K2" s="131"/>
      <c r="L2" s="131"/>
      <c r="M2" s="131"/>
      <c r="N2" s="131"/>
    </row>
    <row r="3" spans="1:16" ht="15.75" thickBot="1">
      <c r="A3" s="140"/>
      <c r="B3" s="144"/>
      <c r="C3" s="145"/>
      <c r="D3" s="143">
        <v>2004</v>
      </c>
      <c r="E3" s="141">
        <v>2005</v>
      </c>
      <c r="F3" s="141">
        <v>2006</v>
      </c>
      <c r="G3" s="141">
        <v>2007</v>
      </c>
      <c r="H3" s="141">
        <v>2008</v>
      </c>
      <c r="I3" s="141" t="s">
        <v>55</v>
      </c>
      <c r="J3" s="142">
        <v>2010</v>
      </c>
      <c r="K3" s="142">
        <v>2011</v>
      </c>
      <c r="L3" s="142">
        <v>2012</v>
      </c>
      <c r="M3" s="142">
        <v>2013</v>
      </c>
      <c r="N3" s="142">
        <v>2014</v>
      </c>
      <c r="O3" s="142">
        <v>2015</v>
      </c>
      <c r="P3" s="142">
        <v>2016</v>
      </c>
    </row>
    <row r="4" spans="1:16" ht="15">
      <c r="A4" s="99" t="s">
        <v>47</v>
      </c>
      <c r="B4" s="75" t="s">
        <v>9</v>
      </c>
      <c r="C4" s="127" t="s">
        <v>44</v>
      </c>
      <c r="D4" s="215">
        <v>31.46</v>
      </c>
      <c r="E4" s="215">
        <v>32.01</v>
      </c>
      <c r="F4" s="215">
        <v>32.37</v>
      </c>
      <c r="G4" s="215">
        <v>32.46</v>
      </c>
      <c r="H4" s="215">
        <v>32.01</v>
      </c>
      <c r="I4" s="215">
        <v>32.36</v>
      </c>
      <c r="J4" s="215">
        <v>32.69</v>
      </c>
      <c r="K4" s="215">
        <v>33.17</v>
      </c>
      <c r="L4" s="215">
        <v>33.87</v>
      </c>
      <c r="M4" s="215">
        <v>34.35</v>
      </c>
      <c r="N4" s="215">
        <v>34.52</v>
      </c>
      <c r="O4" s="215">
        <v>34.95</v>
      </c>
      <c r="P4" s="215">
        <v>35.35</v>
      </c>
    </row>
    <row r="5" spans="1:16" ht="15">
      <c r="A5" s="99"/>
      <c r="B5" s="75" t="s">
        <v>10</v>
      </c>
      <c r="C5" s="127" t="s">
        <v>44</v>
      </c>
      <c r="D5" s="215">
        <v>17.52</v>
      </c>
      <c r="E5" s="215">
        <v>22.93</v>
      </c>
      <c r="F5" s="215">
        <v>22.88</v>
      </c>
      <c r="G5" s="215">
        <v>22.13</v>
      </c>
      <c r="H5" s="215">
        <v>21.99</v>
      </c>
      <c r="I5" s="215">
        <v>17.93</v>
      </c>
      <c r="J5" s="215">
        <v>18.68</v>
      </c>
      <c r="K5" s="215">
        <v>20.3</v>
      </c>
      <c r="L5" s="215">
        <v>20.48</v>
      </c>
      <c r="M5" s="215">
        <v>19.67</v>
      </c>
      <c r="N5" s="215">
        <v>20.59</v>
      </c>
      <c r="O5" s="215">
        <v>21.39</v>
      </c>
      <c r="P5" s="215">
        <v>22.15</v>
      </c>
    </row>
    <row r="6" spans="1:16" ht="15" customHeight="1">
      <c r="A6" s="99"/>
      <c r="B6" s="75" t="s">
        <v>48</v>
      </c>
      <c r="C6" s="127" t="s">
        <v>44</v>
      </c>
      <c r="D6" s="215">
        <v>5.18</v>
      </c>
      <c r="E6" s="215">
        <v>5.46</v>
      </c>
      <c r="F6" s="215">
        <v>5.98</v>
      </c>
      <c r="G6" s="215">
        <v>6.41</v>
      </c>
      <c r="H6" s="215">
        <v>6.93</v>
      </c>
      <c r="I6" s="215">
        <v>6.99</v>
      </c>
      <c r="J6" s="215">
        <v>7.35</v>
      </c>
      <c r="K6" s="215">
        <v>7.77</v>
      </c>
      <c r="L6" s="215">
        <v>7.87</v>
      </c>
      <c r="M6" s="215">
        <v>8.2</v>
      </c>
      <c r="N6" s="215">
        <v>8.51</v>
      </c>
      <c r="O6" s="215">
        <v>8.77</v>
      </c>
      <c r="P6" s="215">
        <v>8.77</v>
      </c>
    </row>
    <row r="7" spans="1:16" ht="12" customHeight="1">
      <c r="A7" s="99"/>
      <c r="B7" s="75" t="s">
        <v>49</v>
      </c>
      <c r="C7" s="127" t="s">
        <v>44</v>
      </c>
      <c r="D7" s="215">
        <v>34.57</v>
      </c>
      <c r="E7" s="215">
        <v>37.31</v>
      </c>
      <c r="F7" s="215">
        <v>39.11</v>
      </c>
      <c r="G7" s="215">
        <v>40.38</v>
      </c>
      <c r="H7" s="215">
        <v>41.54</v>
      </c>
      <c r="I7" s="215">
        <v>35.31</v>
      </c>
      <c r="J7" s="215">
        <v>35.65</v>
      </c>
      <c r="K7" s="215">
        <v>36.07</v>
      </c>
      <c r="L7" s="215">
        <v>36.89</v>
      </c>
      <c r="M7" s="215">
        <v>37.24</v>
      </c>
      <c r="N7" s="215">
        <v>37.41</v>
      </c>
      <c r="O7" s="215">
        <v>36.99</v>
      </c>
      <c r="P7" s="215">
        <v>36.62</v>
      </c>
    </row>
    <row r="8" spans="1:16" ht="15">
      <c r="A8" s="107"/>
      <c r="B8" s="76" t="s">
        <v>4</v>
      </c>
      <c r="C8" s="128" t="s">
        <v>44</v>
      </c>
      <c r="D8" s="217">
        <v>26.34</v>
      </c>
      <c r="E8" s="217">
        <v>27.16</v>
      </c>
      <c r="F8" s="217">
        <v>27.45</v>
      </c>
      <c r="G8" s="217">
        <v>27.33</v>
      </c>
      <c r="H8" s="217">
        <v>27.01</v>
      </c>
      <c r="I8" s="217">
        <v>27.14</v>
      </c>
      <c r="J8" s="217">
        <v>27.49</v>
      </c>
      <c r="K8" s="217">
        <v>28.15</v>
      </c>
      <c r="L8" s="217">
        <v>28.7</v>
      </c>
      <c r="M8" s="217">
        <v>28.83</v>
      </c>
      <c r="N8" s="217">
        <v>29.25</v>
      </c>
      <c r="O8" s="217">
        <v>29.68</v>
      </c>
      <c r="P8" s="217">
        <v>29.94</v>
      </c>
    </row>
    <row r="9" spans="1:16" ht="15">
      <c r="A9" s="133" t="s">
        <v>1</v>
      </c>
      <c r="B9" s="75" t="s">
        <v>9</v>
      </c>
      <c r="C9" s="126" t="s">
        <v>44</v>
      </c>
      <c r="D9" s="219"/>
      <c r="E9" s="219"/>
      <c r="F9" s="219"/>
      <c r="G9" s="219"/>
      <c r="H9" s="219"/>
      <c r="I9" s="219">
        <v>33.27</v>
      </c>
      <c r="J9" s="219">
        <v>34.56</v>
      </c>
      <c r="K9" s="219">
        <v>35.89</v>
      </c>
      <c r="L9" s="219">
        <v>37.5</v>
      </c>
      <c r="M9" s="219">
        <v>38.78</v>
      </c>
      <c r="N9" s="219">
        <v>40.33</v>
      </c>
      <c r="O9" s="219">
        <v>41.94</v>
      </c>
      <c r="P9" s="219">
        <v>43.35</v>
      </c>
    </row>
    <row r="10" spans="1:16" ht="15">
      <c r="A10" s="99"/>
      <c r="B10" s="75" t="s">
        <v>10</v>
      </c>
      <c r="C10" s="127" t="s">
        <v>44</v>
      </c>
      <c r="D10" s="215"/>
      <c r="E10" s="215"/>
      <c r="F10" s="215"/>
      <c r="G10" s="215"/>
      <c r="H10" s="215"/>
      <c r="I10" s="215">
        <v>21.18</v>
      </c>
      <c r="J10" s="215">
        <v>21.81</v>
      </c>
      <c r="K10" s="215">
        <v>22.45</v>
      </c>
      <c r="L10" s="215">
        <v>23.03</v>
      </c>
      <c r="M10" s="215">
        <v>23.47</v>
      </c>
      <c r="N10" s="215">
        <v>23.42</v>
      </c>
      <c r="O10" s="215">
        <v>23.92</v>
      </c>
      <c r="P10" s="215">
        <v>23.98</v>
      </c>
    </row>
    <row r="11" spans="1:16" ht="15" customHeight="1">
      <c r="A11" s="99"/>
      <c r="B11" s="75" t="s">
        <v>49</v>
      </c>
      <c r="C11" s="127" t="s">
        <v>44</v>
      </c>
      <c r="D11" s="215"/>
      <c r="E11" s="215"/>
      <c r="F11" s="215"/>
      <c r="G11" s="215"/>
      <c r="H11" s="215"/>
      <c r="I11" s="215">
        <v>49.25</v>
      </c>
      <c r="J11" s="215">
        <v>48.96</v>
      </c>
      <c r="K11" s="215">
        <v>49.61</v>
      </c>
      <c r="L11" s="215">
        <v>49.02</v>
      </c>
      <c r="M11" s="215">
        <v>50.42</v>
      </c>
      <c r="N11" s="215">
        <v>51.71</v>
      </c>
      <c r="O11" s="215">
        <v>53.17</v>
      </c>
      <c r="P11" s="215">
        <v>53.84</v>
      </c>
    </row>
    <row r="12" spans="1:16" ht="15">
      <c r="A12" s="107"/>
      <c r="B12" s="76" t="s">
        <v>4</v>
      </c>
      <c r="C12" s="129" t="s">
        <v>44</v>
      </c>
      <c r="D12" s="221"/>
      <c r="E12" s="221"/>
      <c r="F12" s="221"/>
      <c r="G12" s="221"/>
      <c r="H12" s="221"/>
      <c r="I12" s="221">
        <v>31.46</v>
      </c>
      <c r="J12" s="221">
        <v>32.63</v>
      </c>
      <c r="K12" s="221">
        <v>33.71</v>
      </c>
      <c r="L12" s="221">
        <v>35.02</v>
      </c>
      <c r="M12" s="221">
        <v>36.21</v>
      </c>
      <c r="N12" s="221">
        <v>37.45</v>
      </c>
      <c r="O12" s="221">
        <v>38.91</v>
      </c>
      <c r="P12" s="221">
        <v>40.02</v>
      </c>
    </row>
    <row r="13" spans="1:16" ht="15">
      <c r="A13" s="134" t="s">
        <v>50</v>
      </c>
      <c r="B13" s="75" t="s">
        <v>9</v>
      </c>
      <c r="C13" s="126" t="s">
        <v>44</v>
      </c>
      <c r="D13" s="219"/>
      <c r="E13" s="219"/>
      <c r="F13" s="219"/>
      <c r="G13" s="219"/>
      <c r="H13" s="219"/>
      <c r="I13" s="219">
        <v>28.65</v>
      </c>
      <c r="J13" s="219">
        <v>29.21</v>
      </c>
      <c r="K13" s="219">
        <v>29.95</v>
      </c>
      <c r="L13" s="219">
        <v>30.49</v>
      </c>
      <c r="M13" s="219">
        <v>31.39</v>
      </c>
      <c r="N13" s="219">
        <v>32.15</v>
      </c>
      <c r="O13" s="219">
        <v>32.97</v>
      </c>
      <c r="P13" s="219">
        <v>33.71</v>
      </c>
    </row>
    <row r="14" spans="1:16" ht="15">
      <c r="A14" s="135"/>
      <c r="B14" s="75" t="s">
        <v>10</v>
      </c>
      <c r="C14" s="127" t="s">
        <v>44</v>
      </c>
      <c r="D14" s="215"/>
      <c r="E14" s="215"/>
      <c r="F14" s="215"/>
      <c r="G14" s="215"/>
      <c r="H14" s="215"/>
      <c r="I14" s="215">
        <v>13.68</v>
      </c>
      <c r="J14" s="215">
        <v>14.14</v>
      </c>
      <c r="K14" s="215">
        <v>14.46</v>
      </c>
      <c r="L14" s="215">
        <v>14.7</v>
      </c>
      <c r="M14" s="215">
        <v>14.61</v>
      </c>
      <c r="N14" s="215">
        <v>14.47</v>
      </c>
      <c r="O14" s="215">
        <v>14.34</v>
      </c>
      <c r="P14" s="215">
        <v>14.26</v>
      </c>
    </row>
    <row r="15" spans="1:16" ht="13.5" customHeight="1">
      <c r="A15" s="135"/>
      <c r="B15" s="75" t="s">
        <v>49</v>
      </c>
      <c r="C15" s="127" t="s">
        <v>44</v>
      </c>
      <c r="D15" s="215"/>
      <c r="E15" s="215"/>
      <c r="F15" s="215"/>
      <c r="G15" s="215"/>
      <c r="H15" s="215"/>
      <c r="I15" s="215">
        <v>32.82</v>
      </c>
      <c r="J15" s="215">
        <v>32.91</v>
      </c>
      <c r="K15" s="215">
        <v>33.38</v>
      </c>
      <c r="L15" s="215">
        <v>33.38</v>
      </c>
      <c r="M15" s="215">
        <v>33.29</v>
      </c>
      <c r="N15" s="215">
        <v>32.84</v>
      </c>
      <c r="O15" s="215">
        <v>32.08</v>
      </c>
      <c r="P15" s="215">
        <v>31.48</v>
      </c>
    </row>
    <row r="16" spans="1:16" ht="15">
      <c r="A16" s="136"/>
      <c r="B16" s="76" t="s">
        <v>4</v>
      </c>
      <c r="C16" s="129" t="s">
        <v>44</v>
      </c>
      <c r="D16" s="221"/>
      <c r="E16" s="221"/>
      <c r="F16" s="221"/>
      <c r="G16" s="221"/>
      <c r="H16" s="221"/>
      <c r="I16" s="221">
        <v>26.69</v>
      </c>
      <c r="J16" s="221">
        <v>27.13</v>
      </c>
      <c r="K16" s="221">
        <v>27.63</v>
      </c>
      <c r="L16" s="221">
        <v>28.1</v>
      </c>
      <c r="M16" s="221">
        <v>28.69</v>
      </c>
      <c r="N16" s="221">
        <v>29.13</v>
      </c>
      <c r="O16" s="221">
        <v>29.59</v>
      </c>
      <c r="P16" s="221">
        <v>29.94</v>
      </c>
    </row>
    <row r="17" spans="1:16" ht="15">
      <c r="A17" s="134" t="s">
        <v>69</v>
      </c>
      <c r="B17" s="75" t="s">
        <v>9</v>
      </c>
      <c r="C17" s="127" t="s">
        <v>44</v>
      </c>
      <c r="D17" s="215"/>
      <c r="E17" s="215"/>
      <c r="F17" s="215"/>
      <c r="G17" s="215"/>
      <c r="H17" s="215"/>
      <c r="I17" s="215">
        <v>31.9</v>
      </c>
      <c r="J17" s="215">
        <v>32.63</v>
      </c>
      <c r="K17" s="215">
        <v>33.48</v>
      </c>
      <c r="L17" s="215">
        <v>34.5</v>
      </c>
      <c r="M17" s="215">
        <v>35.39</v>
      </c>
      <c r="N17" s="215">
        <v>36.22</v>
      </c>
      <c r="O17" s="215">
        <v>37.19</v>
      </c>
      <c r="P17" s="215">
        <v>38.05</v>
      </c>
    </row>
    <row r="18" spans="1:16" ht="15">
      <c r="A18" s="135"/>
      <c r="B18" s="75" t="s">
        <v>10</v>
      </c>
      <c r="C18" s="127" t="s">
        <v>44</v>
      </c>
      <c r="D18" s="215"/>
      <c r="E18" s="215"/>
      <c r="F18" s="215"/>
      <c r="G18" s="215"/>
      <c r="H18" s="215"/>
      <c r="I18" s="215">
        <v>18.37</v>
      </c>
      <c r="J18" s="215">
        <v>18.96</v>
      </c>
      <c r="K18" s="215">
        <v>19.9</v>
      </c>
      <c r="L18" s="215">
        <v>20.29</v>
      </c>
      <c r="M18" s="215">
        <v>20.06</v>
      </c>
      <c r="N18" s="215">
        <v>20.37</v>
      </c>
      <c r="O18" s="215">
        <v>20.81</v>
      </c>
      <c r="P18" s="215">
        <v>21.09</v>
      </c>
    </row>
    <row r="19" spans="1:16" ht="13.5" customHeight="1">
      <c r="A19" s="135"/>
      <c r="B19" s="75" t="s">
        <v>48</v>
      </c>
      <c r="C19" s="127" t="s">
        <v>44</v>
      </c>
      <c r="D19" s="215"/>
      <c r="E19" s="215"/>
      <c r="F19" s="215"/>
      <c r="G19" s="215"/>
      <c r="H19" s="215"/>
      <c r="I19" s="215">
        <v>6.99</v>
      </c>
      <c r="J19" s="215">
        <v>7.35</v>
      </c>
      <c r="K19" s="215">
        <v>7.77</v>
      </c>
      <c r="L19" s="215">
        <v>7.87</v>
      </c>
      <c r="M19" s="215">
        <v>8.2</v>
      </c>
      <c r="N19" s="215">
        <v>8.51</v>
      </c>
      <c r="O19" s="215">
        <v>8.77</v>
      </c>
      <c r="P19" s="215">
        <v>8.77</v>
      </c>
    </row>
    <row r="20" spans="1:16" ht="14.25" customHeight="1">
      <c r="A20" s="135"/>
      <c r="B20" s="75" t="s">
        <v>49</v>
      </c>
      <c r="C20" s="127" t="s">
        <v>44</v>
      </c>
      <c r="D20" s="215"/>
      <c r="E20" s="215"/>
      <c r="F20" s="215"/>
      <c r="G20" s="215"/>
      <c r="H20" s="215"/>
      <c r="I20" s="215">
        <v>36.82</v>
      </c>
      <c r="J20" s="215">
        <v>37.01</v>
      </c>
      <c r="K20" s="215">
        <v>37.58</v>
      </c>
      <c r="L20" s="215">
        <v>37.9</v>
      </c>
      <c r="M20" s="215">
        <v>38.25</v>
      </c>
      <c r="N20" s="215">
        <v>38.37</v>
      </c>
      <c r="O20" s="215">
        <v>38.07</v>
      </c>
      <c r="P20" s="215">
        <v>37.73</v>
      </c>
    </row>
    <row r="21" spans="1:16" ht="15.75" thickBot="1">
      <c r="A21" s="137"/>
      <c r="B21" s="138" t="s">
        <v>4</v>
      </c>
      <c r="C21" s="139" t="s">
        <v>44</v>
      </c>
      <c r="D21" s="244"/>
      <c r="E21" s="244"/>
      <c r="F21" s="244"/>
      <c r="G21" s="244"/>
      <c r="H21" s="244"/>
      <c r="I21" s="244">
        <v>28.5</v>
      </c>
      <c r="J21" s="244">
        <v>29.14</v>
      </c>
      <c r="K21" s="244">
        <v>29.94</v>
      </c>
      <c r="L21" s="244">
        <v>30.76</v>
      </c>
      <c r="M21" s="244">
        <v>31.35</v>
      </c>
      <c r="N21" s="244">
        <v>32.08</v>
      </c>
      <c r="O21" s="244">
        <v>32.86</v>
      </c>
      <c r="P21" s="244">
        <v>33.41</v>
      </c>
    </row>
    <row r="22" spans="1:16" ht="15">
      <c r="A22" s="99" t="s">
        <v>47</v>
      </c>
      <c r="B22" s="75" t="s">
        <v>9</v>
      </c>
      <c r="C22" s="127" t="s">
        <v>42</v>
      </c>
      <c r="D22" s="215">
        <v>32.38</v>
      </c>
      <c r="E22" s="215">
        <v>32.98</v>
      </c>
      <c r="F22" s="215">
        <v>33.21</v>
      </c>
      <c r="G22" s="215">
        <v>33.48</v>
      </c>
      <c r="H22" s="215">
        <v>33.3</v>
      </c>
      <c r="I22" s="215">
        <v>33.32</v>
      </c>
      <c r="J22" s="215">
        <v>33.69</v>
      </c>
      <c r="K22" s="215">
        <v>34.32</v>
      </c>
      <c r="L22" s="215">
        <v>35.02</v>
      </c>
      <c r="M22" s="215">
        <v>35.5</v>
      </c>
      <c r="N22" s="215">
        <v>35.77</v>
      </c>
      <c r="O22" s="215">
        <v>36.24</v>
      </c>
      <c r="P22" s="215">
        <v>36.67</v>
      </c>
    </row>
    <row r="23" spans="1:16" ht="15">
      <c r="A23" s="99"/>
      <c r="B23" s="75" t="s">
        <v>10</v>
      </c>
      <c r="C23" s="127" t="s">
        <v>42</v>
      </c>
      <c r="D23" s="215">
        <v>19.45</v>
      </c>
      <c r="E23" s="215">
        <v>23.32</v>
      </c>
      <c r="F23" s="215">
        <v>23.7</v>
      </c>
      <c r="G23" s="215">
        <v>22.92</v>
      </c>
      <c r="H23" s="215">
        <v>22.87</v>
      </c>
      <c r="I23" s="215">
        <v>18.79</v>
      </c>
      <c r="J23" s="215">
        <v>19.24</v>
      </c>
      <c r="K23" s="215">
        <v>20.66</v>
      </c>
      <c r="L23" s="215">
        <v>20.58</v>
      </c>
      <c r="M23" s="215">
        <v>19.76</v>
      </c>
      <c r="N23" s="215">
        <v>20.21</v>
      </c>
      <c r="O23" s="215">
        <v>20.8</v>
      </c>
      <c r="P23" s="215">
        <v>21.57</v>
      </c>
    </row>
    <row r="24" spans="1:16" ht="12.75" customHeight="1">
      <c r="A24" s="99"/>
      <c r="B24" s="75" t="s">
        <v>48</v>
      </c>
      <c r="C24" s="127" t="s">
        <v>42</v>
      </c>
      <c r="D24" s="215">
        <v>5.76</v>
      </c>
      <c r="E24" s="215">
        <v>6.06</v>
      </c>
      <c r="F24" s="215">
        <v>6.64</v>
      </c>
      <c r="G24" s="215">
        <v>7.13</v>
      </c>
      <c r="H24" s="215">
        <v>7.73</v>
      </c>
      <c r="I24" s="215">
        <v>7.74</v>
      </c>
      <c r="J24" s="215">
        <v>8.02</v>
      </c>
      <c r="K24" s="215">
        <v>8.49</v>
      </c>
      <c r="L24" s="215">
        <v>8.61</v>
      </c>
      <c r="M24" s="215">
        <v>8.99</v>
      </c>
      <c r="N24" s="215">
        <v>9.31</v>
      </c>
      <c r="O24" s="215">
        <v>9.55</v>
      </c>
      <c r="P24" s="215">
        <v>9.51</v>
      </c>
    </row>
    <row r="25" spans="1:16" ht="12.75" customHeight="1">
      <c r="A25" s="99"/>
      <c r="B25" s="75" t="s">
        <v>49</v>
      </c>
      <c r="C25" s="127" t="s">
        <v>42</v>
      </c>
      <c r="D25" s="215">
        <v>33.13</v>
      </c>
      <c r="E25" s="215">
        <v>35.95</v>
      </c>
      <c r="F25" s="215">
        <v>37.79</v>
      </c>
      <c r="G25" s="215">
        <v>38.99</v>
      </c>
      <c r="H25" s="215">
        <v>40.2</v>
      </c>
      <c r="I25" s="215">
        <v>39.08</v>
      </c>
      <c r="J25" s="215">
        <v>40.26</v>
      </c>
      <c r="K25" s="215">
        <v>41.67</v>
      </c>
      <c r="L25" s="215">
        <v>43.15</v>
      </c>
      <c r="M25" s="215">
        <v>43.87</v>
      </c>
      <c r="N25" s="215">
        <v>44.1</v>
      </c>
      <c r="O25" s="215">
        <v>43.32</v>
      </c>
      <c r="P25" s="215">
        <v>42.61</v>
      </c>
    </row>
    <row r="26" spans="1:16" ht="15">
      <c r="A26" s="107"/>
      <c r="B26" s="76" t="s">
        <v>4</v>
      </c>
      <c r="C26" s="128" t="s">
        <v>42</v>
      </c>
      <c r="D26" s="217">
        <v>24.81</v>
      </c>
      <c r="E26" s="217">
        <v>25.6</v>
      </c>
      <c r="F26" s="217">
        <v>25.92</v>
      </c>
      <c r="G26" s="217">
        <v>25.97</v>
      </c>
      <c r="H26" s="217">
        <v>25.88</v>
      </c>
      <c r="I26" s="217">
        <v>25.66</v>
      </c>
      <c r="J26" s="217">
        <v>26.03</v>
      </c>
      <c r="K26" s="217">
        <v>26.78</v>
      </c>
      <c r="L26" s="217">
        <v>27.29</v>
      </c>
      <c r="M26" s="217">
        <v>27.5</v>
      </c>
      <c r="N26" s="217">
        <v>27.88</v>
      </c>
      <c r="O26" s="217">
        <v>28.25</v>
      </c>
      <c r="P26" s="217">
        <v>28.44</v>
      </c>
    </row>
    <row r="27" spans="1:16" ht="15">
      <c r="A27" s="133" t="s">
        <v>1</v>
      </c>
      <c r="B27" s="75" t="s">
        <v>9</v>
      </c>
      <c r="C27" s="126" t="s">
        <v>42</v>
      </c>
      <c r="D27" s="219"/>
      <c r="E27" s="219"/>
      <c r="F27" s="219"/>
      <c r="G27" s="219"/>
      <c r="H27" s="219"/>
      <c r="I27" s="219">
        <v>32.56</v>
      </c>
      <c r="J27" s="219">
        <v>34.04</v>
      </c>
      <c r="K27" s="219">
        <v>35.54</v>
      </c>
      <c r="L27" s="219">
        <v>37.16</v>
      </c>
      <c r="M27" s="219">
        <v>38.27</v>
      </c>
      <c r="N27" s="219">
        <v>39.65</v>
      </c>
      <c r="O27" s="219">
        <v>41.05</v>
      </c>
      <c r="P27" s="219">
        <v>42.17</v>
      </c>
    </row>
    <row r="28" spans="1:16" ht="15">
      <c r="A28" s="99"/>
      <c r="B28" s="75" t="s">
        <v>10</v>
      </c>
      <c r="C28" s="127" t="s">
        <v>42</v>
      </c>
      <c r="D28" s="215"/>
      <c r="E28" s="215"/>
      <c r="F28" s="215"/>
      <c r="G28" s="215"/>
      <c r="H28" s="215"/>
      <c r="I28" s="215">
        <v>21.92</v>
      </c>
      <c r="J28" s="215">
        <v>22.37</v>
      </c>
      <c r="K28" s="215">
        <v>23.26</v>
      </c>
      <c r="L28" s="215">
        <v>23.54</v>
      </c>
      <c r="M28" s="215">
        <v>24</v>
      </c>
      <c r="N28" s="215">
        <v>23.88</v>
      </c>
      <c r="O28" s="215">
        <v>24.35</v>
      </c>
      <c r="P28" s="215">
        <v>24.19</v>
      </c>
    </row>
    <row r="29" spans="1:16" ht="12.75" customHeight="1">
      <c r="A29" s="99"/>
      <c r="B29" s="75" t="s">
        <v>49</v>
      </c>
      <c r="C29" s="127" t="s">
        <v>42</v>
      </c>
      <c r="D29" s="215"/>
      <c r="E29" s="215"/>
      <c r="F29" s="215"/>
      <c r="G29" s="215"/>
      <c r="H29" s="215"/>
      <c r="I29" s="215">
        <v>22.06</v>
      </c>
      <c r="J29" s="215">
        <v>20.59</v>
      </c>
      <c r="K29" s="215">
        <v>21.87</v>
      </c>
      <c r="L29" s="215">
        <v>20.21</v>
      </c>
      <c r="M29" s="215">
        <v>22.02</v>
      </c>
      <c r="N29" s="215">
        <v>23.71</v>
      </c>
      <c r="O29" s="215">
        <v>25.65</v>
      </c>
      <c r="P29" s="215">
        <v>26.53</v>
      </c>
    </row>
    <row r="30" spans="1:16" ht="15">
      <c r="A30" s="107"/>
      <c r="B30" s="76" t="s">
        <v>4</v>
      </c>
      <c r="C30" s="129" t="s">
        <v>42</v>
      </c>
      <c r="D30" s="221"/>
      <c r="E30" s="221"/>
      <c r="F30" s="221"/>
      <c r="G30" s="221"/>
      <c r="H30" s="221"/>
      <c r="I30" s="221">
        <v>30.77</v>
      </c>
      <c r="J30" s="221">
        <v>32.11</v>
      </c>
      <c r="K30" s="221">
        <v>33.39</v>
      </c>
      <c r="L30" s="221">
        <v>34.68</v>
      </c>
      <c r="M30" s="221">
        <v>35.76</v>
      </c>
      <c r="N30" s="221">
        <v>36.92</v>
      </c>
      <c r="O30" s="221">
        <v>38.26</v>
      </c>
      <c r="P30" s="221">
        <v>39.11</v>
      </c>
    </row>
    <row r="31" spans="1:16" ht="15">
      <c r="A31" s="134" t="s">
        <v>50</v>
      </c>
      <c r="B31" s="75" t="s">
        <v>9</v>
      </c>
      <c r="C31" s="126" t="s">
        <v>42</v>
      </c>
      <c r="D31" s="219"/>
      <c r="E31" s="219"/>
      <c r="F31" s="219"/>
      <c r="G31" s="219"/>
      <c r="H31" s="219"/>
      <c r="I31" s="219">
        <v>33.99</v>
      </c>
      <c r="J31" s="219">
        <v>34.72</v>
      </c>
      <c r="K31" s="219">
        <v>35.89</v>
      </c>
      <c r="L31" s="219">
        <v>36.42</v>
      </c>
      <c r="M31" s="219">
        <v>37.21</v>
      </c>
      <c r="N31" s="219">
        <v>37.77</v>
      </c>
      <c r="O31" s="219">
        <v>38.36</v>
      </c>
      <c r="P31" s="219">
        <v>38.92</v>
      </c>
    </row>
    <row r="32" spans="1:16" ht="15">
      <c r="A32" s="135"/>
      <c r="B32" s="75" t="s">
        <v>10</v>
      </c>
      <c r="C32" s="127" t="s">
        <v>42</v>
      </c>
      <c r="D32" s="215"/>
      <c r="E32" s="215"/>
      <c r="F32" s="215"/>
      <c r="G32" s="215"/>
      <c r="H32" s="215"/>
      <c r="I32" s="215">
        <v>16.08</v>
      </c>
      <c r="J32" s="215">
        <v>16.38</v>
      </c>
      <c r="K32" s="215">
        <v>16.68</v>
      </c>
      <c r="L32" s="215">
        <v>17.06</v>
      </c>
      <c r="M32" s="215">
        <v>16.94</v>
      </c>
      <c r="N32" s="215">
        <v>17.07</v>
      </c>
      <c r="O32" s="215">
        <v>17.22</v>
      </c>
      <c r="P32" s="215">
        <v>17.47</v>
      </c>
    </row>
    <row r="33" spans="1:16" ht="15" customHeight="1">
      <c r="A33" s="135"/>
      <c r="B33" s="75" t="s">
        <v>49</v>
      </c>
      <c r="C33" s="127" t="s">
        <v>42</v>
      </c>
      <c r="D33" s="215"/>
      <c r="E33" s="215"/>
      <c r="F33" s="215"/>
      <c r="G33" s="215"/>
      <c r="H33" s="215"/>
      <c r="I33" s="215">
        <v>40.39</v>
      </c>
      <c r="J33" s="215">
        <v>40.9</v>
      </c>
      <c r="K33" s="215">
        <v>41.89</v>
      </c>
      <c r="L33" s="215">
        <v>42.13</v>
      </c>
      <c r="M33" s="215">
        <v>42.04</v>
      </c>
      <c r="N33" s="215">
        <v>41.34</v>
      </c>
      <c r="O33" s="215">
        <v>40.35</v>
      </c>
      <c r="P33" s="215">
        <v>39.35</v>
      </c>
    </row>
    <row r="34" spans="1:16" ht="15">
      <c r="A34" s="136"/>
      <c r="B34" s="76" t="s">
        <v>4</v>
      </c>
      <c r="C34" s="129" t="s">
        <v>42</v>
      </c>
      <c r="D34" s="221"/>
      <c r="E34" s="221"/>
      <c r="F34" s="221"/>
      <c r="G34" s="221"/>
      <c r="H34" s="221"/>
      <c r="I34" s="221">
        <v>32.71</v>
      </c>
      <c r="J34" s="221">
        <v>33.21</v>
      </c>
      <c r="K34" s="221">
        <v>34.05</v>
      </c>
      <c r="L34" s="221">
        <v>34.54</v>
      </c>
      <c r="M34" s="221">
        <v>34.92</v>
      </c>
      <c r="N34" s="221">
        <v>35.06</v>
      </c>
      <c r="O34" s="221">
        <v>35.18</v>
      </c>
      <c r="P34" s="221">
        <v>35.21</v>
      </c>
    </row>
    <row r="35" spans="1:16" ht="15">
      <c r="A35" s="134" t="s">
        <v>69</v>
      </c>
      <c r="B35" s="75" t="s">
        <v>9</v>
      </c>
      <c r="C35" s="127" t="s">
        <v>42</v>
      </c>
      <c r="D35" s="215"/>
      <c r="E35" s="215"/>
      <c r="F35" s="215"/>
      <c r="G35" s="215"/>
      <c r="H35" s="215"/>
      <c r="I35" s="215">
        <v>33.07</v>
      </c>
      <c r="J35" s="215">
        <v>33.96</v>
      </c>
      <c r="K35" s="215">
        <v>35.03</v>
      </c>
      <c r="L35" s="215">
        <v>36.11</v>
      </c>
      <c r="M35" s="215">
        <v>36.91</v>
      </c>
      <c r="N35" s="215">
        <v>37.71</v>
      </c>
      <c r="O35" s="215">
        <v>38.61</v>
      </c>
      <c r="P35" s="215">
        <v>39.35</v>
      </c>
    </row>
    <row r="36" spans="1:16" ht="15">
      <c r="A36" s="135"/>
      <c r="B36" s="75" t="s">
        <v>10</v>
      </c>
      <c r="C36" s="127" t="s">
        <v>42</v>
      </c>
      <c r="D36" s="215"/>
      <c r="E36" s="215"/>
      <c r="F36" s="215"/>
      <c r="G36" s="215"/>
      <c r="H36" s="215"/>
      <c r="I36" s="215">
        <v>19.65</v>
      </c>
      <c r="J36" s="215">
        <v>20.03</v>
      </c>
      <c r="K36" s="215">
        <v>21.13</v>
      </c>
      <c r="L36" s="215">
        <v>21.29</v>
      </c>
      <c r="M36" s="215">
        <v>20.98</v>
      </c>
      <c r="N36" s="215">
        <v>21.15</v>
      </c>
      <c r="O36" s="215">
        <v>21.59</v>
      </c>
      <c r="P36" s="215">
        <v>21.93</v>
      </c>
    </row>
    <row r="37" spans="1:16" ht="13.5" customHeight="1">
      <c r="A37" s="135"/>
      <c r="B37" s="75" t="s">
        <v>48</v>
      </c>
      <c r="C37" s="127" t="s">
        <v>42</v>
      </c>
      <c r="D37" s="215"/>
      <c r="E37" s="215"/>
      <c r="F37" s="215"/>
      <c r="G37" s="215"/>
      <c r="H37" s="215"/>
      <c r="I37" s="215">
        <v>7.74</v>
      </c>
      <c r="J37" s="215">
        <v>8.02</v>
      </c>
      <c r="K37" s="215">
        <v>8.49</v>
      </c>
      <c r="L37" s="215">
        <v>8.61</v>
      </c>
      <c r="M37" s="215">
        <v>8.99</v>
      </c>
      <c r="N37" s="215">
        <v>9.31</v>
      </c>
      <c r="O37" s="215">
        <v>9.55</v>
      </c>
      <c r="P37" s="215">
        <v>9.51</v>
      </c>
    </row>
    <row r="38" spans="1:16" ht="12.75" customHeight="1">
      <c r="A38" s="135"/>
      <c r="B38" s="75" t="s">
        <v>49</v>
      </c>
      <c r="C38" s="127" t="s">
        <v>42</v>
      </c>
      <c r="D38" s="215"/>
      <c r="E38" s="215"/>
      <c r="F38" s="215"/>
      <c r="G38" s="215"/>
      <c r="H38" s="215"/>
      <c r="I38" s="215">
        <v>38.82</v>
      </c>
      <c r="J38" s="215">
        <v>39.49</v>
      </c>
      <c r="K38" s="215">
        <v>40.6</v>
      </c>
      <c r="L38" s="215">
        <v>41.21</v>
      </c>
      <c r="M38" s="215">
        <v>41.61</v>
      </c>
      <c r="N38" s="215">
        <v>41.48</v>
      </c>
      <c r="O38" s="215">
        <v>40.78</v>
      </c>
      <c r="P38" s="215">
        <v>40.03</v>
      </c>
    </row>
    <row r="39" spans="1:16" ht="15.75" thickBot="1">
      <c r="A39" s="137"/>
      <c r="B39" s="138" t="s">
        <v>4</v>
      </c>
      <c r="C39" s="139" t="s">
        <v>42</v>
      </c>
      <c r="D39" s="244"/>
      <c r="E39" s="244"/>
      <c r="F39" s="244"/>
      <c r="G39" s="244"/>
      <c r="H39" s="244"/>
      <c r="I39" s="244">
        <v>28.22</v>
      </c>
      <c r="J39" s="244">
        <v>28.96</v>
      </c>
      <c r="K39" s="244">
        <v>29.95</v>
      </c>
      <c r="L39" s="244">
        <v>30.78</v>
      </c>
      <c r="M39" s="244">
        <v>31.33</v>
      </c>
      <c r="N39" s="244">
        <v>31.98</v>
      </c>
      <c r="O39" s="244">
        <v>32.65</v>
      </c>
      <c r="P39" s="244">
        <v>33.05</v>
      </c>
    </row>
    <row r="40" spans="1:16" ht="15">
      <c r="A40" s="99" t="s">
        <v>47</v>
      </c>
      <c r="B40" s="75" t="s">
        <v>9</v>
      </c>
      <c r="C40" s="127" t="s">
        <v>43</v>
      </c>
      <c r="D40" s="215">
        <v>30.78</v>
      </c>
      <c r="E40" s="215">
        <v>31.31</v>
      </c>
      <c r="F40" s="215">
        <v>31.76</v>
      </c>
      <c r="G40" s="215">
        <v>31.73</v>
      </c>
      <c r="H40" s="215">
        <v>31.13</v>
      </c>
      <c r="I40" s="215">
        <v>31.69</v>
      </c>
      <c r="J40" s="215">
        <v>32.01</v>
      </c>
      <c r="K40" s="215">
        <v>32.38</v>
      </c>
      <c r="L40" s="215">
        <v>33.09</v>
      </c>
      <c r="M40" s="215">
        <v>33.57</v>
      </c>
      <c r="N40" s="215">
        <v>33.69</v>
      </c>
      <c r="O40" s="215">
        <v>34.09</v>
      </c>
      <c r="P40" s="215">
        <v>34.49</v>
      </c>
    </row>
    <row r="41" spans="1:16" ht="15">
      <c r="A41" s="99"/>
      <c r="B41" s="75" t="s">
        <v>10</v>
      </c>
      <c r="C41" s="127" t="s">
        <v>43</v>
      </c>
      <c r="D41" s="215">
        <v>16.14</v>
      </c>
      <c r="E41" s="215">
        <v>22.71</v>
      </c>
      <c r="F41" s="215">
        <v>22.4</v>
      </c>
      <c r="G41" s="215">
        <v>21.68</v>
      </c>
      <c r="H41" s="215">
        <v>21.51</v>
      </c>
      <c r="I41" s="215">
        <v>17.35</v>
      </c>
      <c r="J41" s="215">
        <v>18.3</v>
      </c>
      <c r="K41" s="215">
        <v>20.06</v>
      </c>
      <c r="L41" s="215">
        <v>20.41</v>
      </c>
      <c r="M41" s="215">
        <v>19.61</v>
      </c>
      <c r="N41" s="215">
        <v>20.85</v>
      </c>
      <c r="O41" s="215">
        <v>21.78</v>
      </c>
      <c r="P41" s="215">
        <v>22.52</v>
      </c>
    </row>
    <row r="42" spans="1:16" ht="14.25" customHeight="1">
      <c r="A42" s="99"/>
      <c r="B42" s="75" t="s">
        <v>48</v>
      </c>
      <c r="C42" s="127" t="s">
        <v>43</v>
      </c>
      <c r="D42" s="215">
        <v>1.53</v>
      </c>
      <c r="E42" s="215">
        <v>1.73</v>
      </c>
      <c r="F42" s="215">
        <v>1.95</v>
      </c>
      <c r="G42" s="215">
        <v>2.11</v>
      </c>
      <c r="H42" s="215">
        <v>2.27</v>
      </c>
      <c r="I42" s="215">
        <v>2.49</v>
      </c>
      <c r="J42" s="215">
        <v>3.47</v>
      </c>
      <c r="K42" s="215">
        <v>3.61</v>
      </c>
      <c r="L42" s="215">
        <v>3.75</v>
      </c>
      <c r="M42" s="215">
        <v>3.96</v>
      </c>
      <c r="N42" s="215">
        <v>4.23</v>
      </c>
      <c r="O42" s="215">
        <v>4.61</v>
      </c>
      <c r="P42" s="215">
        <v>4.79</v>
      </c>
    </row>
    <row r="43" spans="1:16" ht="12.75" customHeight="1">
      <c r="A43" s="99"/>
      <c r="B43" s="75" t="s">
        <v>49</v>
      </c>
      <c r="C43" s="127" t="s">
        <v>43</v>
      </c>
      <c r="D43" s="215">
        <v>43.02</v>
      </c>
      <c r="E43" s="215">
        <v>45.33</v>
      </c>
      <c r="F43" s="215">
        <v>46.78</v>
      </c>
      <c r="G43" s="215">
        <v>48.51</v>
      </c>
      <c r="H43" s="215">
        <v>48.92</v>
      </c>
      <c r="I43" s="215">
        <v>32.83</v>
      </c>
      <c r="J43" s="215">
        <v>32.68</v>
      </c>
      <c r="K43" s="215">
        <v>32.53</v>
      </c>
      <c r="L43" s="215">
        <v>32.98</v>
      </c>
      <c r="M43" s="215">
        <v>33.21</v>
      </c>
      <c r="N43" s="215">
        <v>33.48</v>
      </c>
      <c r="O43" s="215">
        <v>33.4</v>
      </c>
      <c r="P43" s="215">
        <v>33.33</v>
      </c>
    </row>
    <row r="44" spans="1:16" ht="15">
      <c r="A44" s="107"/>
      <c r="B44" s="76" t="s">
        <v>4</v>
      </c>
      <c r="C44" s="128" t="s">
        <v>43</v>
      </c>
      <c r="D44" s="217">
        <v>27.83</v>
      </c>
      <c r="E44" s="217">
        <v>28.59</v>
      </c>
      <c r="F44" s="217">
        <v>28.84</v>
      </c>
      <c r="G44" s="217">
        <v>28.55</v>
      </c>
      <c r="H44" s="217">
        <v>27.99</v>
      </c>
      <c r="I44" s="217">
        <v>28.42</v>
      </c>
      <c r="J44" s="217">
        <v>28.74</v>
      </c>
      <c r="K44" s="217">
        <v>29.34</v>
      </c>
      <c r="L44" s="217">
        <v>29.9</v>
      </c>
      <c r="M44" s="217">
        <v>29.94</v>
      </c>
      <c r="N44" s="217">
        <v>30.38</v>
      </c>
      <c r="O44" s="217">
        <v>30.85</v>
      </c>
      <c r="P44" s="217">
        <v>31.15</v>
      </c>
    </row>
    <row r="45" spans="1:16" ht="15">
      <c r="A45" s="133" t="s">
        <v>1</v>
      </c>
      <c r="B45" s="75" t="s">
        <v>9</v>
      </c>
      <c r="C45" s="126" t="s">
        <v>43</v>
      </c>
      <c r="D45" s="219"/>
      <c r="E45" s="219"/>
      <c r="F45" s="219"/>
      <c r="G45" s="219"/>
      <c r="H45" s="219"/>
      <c r="I45" s="219">
        <v>33.8</v>
      </c>
      <c r="J45" s="219">
        <v>34.94</v>
      </c>
      <c r="K45" s="219">
        <v>36.14</v>
      </c>
      <c r="L45" s="219">
        <v>37.75</v>
      </c>
      <c r="M45" s="219">
        <v>39.15</v>
      </c>
      <c r="N45" s="219">
        <v>40.81</v>
      </c>
      <c r="O45" s="219">
        <v>42.57</v>
      </c>
      <c r="P45" s="219">
        <v>44.17</v>
      </c>
    </row>
    <row r="46" spans="1:16" ht="15">
      <c r="A46" s="99"/>
      <c r="B46" s="75" t="s">
        <v>10</v>
      </c>
      <c r="C46" s="127" t="s">
        <v>43</v>
      </c>
      <c r="D46" s="215"/>
      <c r="E46" s="215"/>
      <c r="F46" s="215"/>
      <c r="G46" s="215"/>
      <c r="H46" s="215"/>
      <c r="I46" s="215">
        <v>20.81</v>
      </c>
      <c r="J46" s="215">
        <v>21.54</v>
      </c>
      <c r="K46" s="215">
        <v>22.07</v>
      </c>
      <c r="L46" s="215">
        <v>22.77</v>
      </c>
      <c r="M46" s="215">
        <v>23.22</v>
      </c>
      <c r="N46" s="215">
        <v>23.21</v>
      </c>
      <c r="O46" s="215">
        <v>23.71</v>
      </c>
      <c r="P46" s="215">
        <v>23.88</v>
      </c>
    </row>
    <row r="47" spans="1:16" ht="26.25" customHeight="1">
      <c r="A47" s="99"/>
      <c r="B47" s="75" t="s">
        <v>49</v>
      </c>
      <c r="C47" s="127" t="s">
        <v>43</v>
      </c>
      <c r="D47" s="215"/>
      <c r="E47" s="215"/>
      <c r="F47" s="215"/>
      <c r="G47" s="215"/>
      <c r="H47" s="215"/>
      <c r="I47" s="215">
        <v>52.57</v>
      </c>
      <c r="J47" s="215">
        <v>52.83</v>
      </c>
      <c r="K47" s="215">
        <v>53.62</v>
      </c>
      <c r="L47" s="215">
        <v>53.7</v>
      </c>
      <c r="M47" s="215">
        <v>55.1</v>
      </c>
      <c r="N47" s="215">
        <v>56.55</v>
      </c>
      <c r="O47" s="215">
        <v>57.99</v>
      </c>
      <c r="P47" s="215">
        <v>58.83</v>
      </c>
    </row>
    <row r="48" spans="1:16" ht="15">
      <c r="A48" s="107"/>
      <c r="B48" s="76" t="s">
        <v>4</v>
      </c>
      <c r="C48" s="129" t="s">
        <v>43</v>
      </c>
      <c r="D48" s="221"/>
      <c r="E48" s="221"/>
      <c r="F48" s="221"/>
      <c r="G48" s="221"/>
      <c r="H48" s="221"/>
      <c r="I48" s="221">
        <v>31.91</v>
      </c>
      <c r="J48" s="221">
        <v>32.96</v>
      </c>
      <c r="K48" s="221">
        <v>33.92</v>
      </c>
      <c r="L48" s="221">
        <v>35.23</v>
      </c>
      <c r="M48" s="221">
        <v>36.5</v>
      </c>
      <c r="N48" s="221">
        <v>37.79</v>
      </c>
      <c r="O48" s="221">
        <v>39.32</v>
      </c>
      <c r="P48" s="221">
        <v>40.59</v>
      </c>
    </row>
    <row r="49" spans="1:16" ht="15">
      <c r="A49" s="134" t="s">
        <v>50</v>
      </c>
      <c r="B49" s="75" t="s">
        <v>9</v>
      </c>
      <c r="C49" s="126" t="s">
        <v>43</v>
      </c>
      <c r="D49" s="219"/>
      <c r="E49" s="219"/>
      <c r="F49" s="219"/>
      <c r="G49" s="219"/>
      <c r="H49" s="219"/>
      <c r="I49" s="219">
        <v>27.36</v>
      </c>
      <c r="J49" s="219">
        <v>27.89</v>
      </c>
      <c r="K49" s="219">
        <v>28.53</v>
      </c>
      <c r="L49" s="219">
        <v>29.07</v>
      </c>
      <c r="M49" s="219">
        <v>30.01</v>
      </c>
      <c r="N49" s="219">
        <v>30.82</v>
      </c>
      <c r="O49" s="219">
        <v>31.71</v>
      </c>
      <c r="P49" s="219">
        <v>32.5</v>
      </c>
    </row>
    <row r="50" spans="1:16" ht="15">
      <c r="A50" s="135"/>
      <c r="B50" s="75" t="s">
        <v>10</v>
      </c>
      <c r="C50" s="127" t="s">
        <v>43</v>
      </c>
      <c r="D50" s="215"/>
      <c r="E50" s="215"/>
      <c r="F50" s="215"/>
      <c r="G50" s="215"/>
      <c r="H50" s="215"/>
      <c r="I50" s="215">
        <v>13.03</v>
      </c>
      <c r="J50" s="215">
        <v>13.52</v>
      </c>
      <c r="K50" s="215">
        <v>13.85</v>
      </c>
      <c r="L50" s="215">
        <v>14.06</v>
      </c>
      <c r="M50" s="215">
        <v>13.97</v>
      </c>
      <c r="N50" s="215">
        <v>13.74</v>
      </c>
      <c r="O50" s="215">
        <v>13.54</v>
      </c>
      <c r="P50" s="215">
        <v>13.36</v>
      </c>
    </row>
    <row r="51" spans="1:16" ht="27.75" customHeight="1">
      <c r="A51" s="135"/>
      <c r="B51" s="75" t="s">
        <v>49</v>
      </c>
      <c r="C51" s="127" t="s">
        <v>43</v>
      </c>
      <c r="D51" s="215"/>
      <c r="E51" s="215"/>
      <c r="F51" s="215"/>
      <c r="G51" s="215"/>
      <c r="H51" s="215"/>
      <c r="I51" s="215">
        <v>25.04</v>
      </c>
      <c r="J51" s="215">
        <v>24.98</v>
      </c>
      <c r="K51" s="215">
        <v>25.13</v>
      </c>
      <c r="L51" s="215">
        <v>25.12</v>
      </c>
      <c r="M51" s="215">
        <v>25.16</v>
      </c>
      <c r="N51" s="215">
        <v>25.1</v>
      </c>
      <c r="O51" s="215">
        <v>24.72</v>
      </c>
      <c r="P51" s="215">
        <v>24.55</v>
      </c>
    </row>
    <row r="52" spans="1:16" ht="15">
      <c r="A52" s="136"/>
      <c r="B52" s="76" t="s">
        <v>4</v>
      </c>
      <c r="C52" s="129" t="s">
        <v>43</v>
      </c>
      <c r="D52" s="221"/>
      <c r="E52" s="221"/>
      <c r="F52" s="221"/>
      <c r="G52" s="221"/>
      <c r="H52" s="221"/>
      <c r="I52" s="221">
        <v>24.91</v>
      </c>
      <c r="J52" s="221">
        <v>25.34</v>
      </c>
      <c r="K52" s="221">
        <v>25.75</v>
      </c>
      <c r="L52" s="221">
        <v>26.22</v>
      </c>
      <c r="M52" s="221">
        <v>26.88</v>
      </c>
      <c r="N52" s="221">
        <v>27.41</v>
      </c>
      <c r="O52" s="221">
        <v>27.98</v>
      </c>
      <c r="P52" s="221">
        <v>28.42</v>
      </c>
    </row>
    <row r="53" spans="1:16" ht="15">
      <c r="A53" s="134" t="s">
        <v>69</v>
      </c>
      <c r="B53" s="75" t="s">
        <v>9</v>
      </c>
      <c r="C53" s="127" t="s">
        <v>43</v>
      </c>
      <c r="D53" s="215"/>
      <c r="E53" s="215"/>
      <c r="F53" s="215"/>
      <c r="G53" s="215"/>
      <c r="H53" s="215"/>
      <c r="I53" s="215">
        <v>31.22</v>
      </c>
      <c r="J53" s="215">
        <v>31.87</v>
      </c>
      <c r="K53" s="215">
        <v>32.59</v>
      </c>
      <c r="L53" s="215">
        <v>33.57</v>
      </c>
      <c r="M53" s="215">
        <v>34.52</v>
      </c>
      <c r="N53" s="215">
        <v>35.38</v>
      </c>
      <c r="O53" s="215">
        <v>36.4</v>
      </c>
      <c r="P53" s="215">
        <v>37.33</v>
      </c>
    </row>
    <row r="54" spans="1:16" ht="15">
      <c r="A54" s="135"/>
      <c r="B54" s="75" t="s">
        <v>10</v>
      </c>
      <c r="C54" s="127" t="s">
        <v>43</v>
      </c>
      <c r="D54" s="215"/>
      <c r="E54" s="215"/>
      <c r="F54" s="215"/>
      <c r="G54" s="215"/>
      <c r="H54" s="215"/>
      <c r="I54" s="215">
        <v>17.72</v>
      </c>
      <c r="J54" s="215">
        <v>18.42</v>
      </c>
      <c r="K54" s="215">
        <v>19.3</v>
      </c>
      <c r="L54" s="215">
        <v>19.8</v>
      </c>
      <c r="M54" s="215">
        <v>19.61</v>
      </c>
      <c r="N54" s="215">
        <v>19.98</v>
      </c>
      <c r="O54" s="215">
        <v>20.42</v>
      </c>
      <c r="P54" s="215">
        <v>20.68</v>
      </c>
    </row>
    <row r="55" spans="1:16" ht="21.75" customHeight="1">
      <c r="A55" s="135"/>
      <c r="B55" s="75" t="s">
        <v>48</v>
      </c>
      <c r="C55" s="127" t="s">
        <v>43</v>
      </c>
      <c r="D55" s="215"/>
      <c r="E55" s="215"/>
      <c r="F55" s="215"/>
      <c r="G55" s="215"/>
      <c r="H55" s="215"/>
      <c r="I55" s="215">
        <v>2.49</v>
      </c>
      <c r="J55" s="215">
        <v>3.47</v>
      </c>
      <c r="K55" s="215">
        <v>3.61</v>
      </c>
      <c r="L55" s="215">
        <v>3.75</v>
      </c>
      <c r="M55" s="215">
        <v>3.96</v>
      </c>
      <c r="N55" s="215">
        <v>4.23</v>
      </c>
      <c r="O55" s="215">
        <v>4.61</v>
      </c>
      <c r="P55" s="215">
        <v>4.79</v>
      </c>
    </row>
    <row r="56" spans="1:16" ht="25.5" customHeight="1">
      <c r="A56" s="135"/>
      <c r="B56" s="75" t="s">
        <v>49</v>
      </c>
      <c r="C56" s="127" t="s">
        <v>43</v>
      </c>
      <c r="D56" s="215"/>
      <c r="E56" s="215"/>
      <c r="F56" s="215"/>
      <c r="G56" s="215"/>
      <c r="H56" s="215"/>
      <c r="I56" s="215">
        <v>35.58</v>
      </c>
      <c r="J56" s="215">
        <v>35.49</v>
      </c>
      <c r="K56" s="215">
        <v>35.76</v>
      </c>
      <c r="L56" s="215">
        <v>35.93</v>
      </c>
      <c r="M56" s="215">
        <v>36.27</v>
      </c>
      <c r="N56" s="215">
        <v>36.58</v>
      </c>
      <c r="O56" s="215">
        <v>36.54</v>
      </c>
      <c r="P56" s="215">
        <v>36.44</v>
      </c>
    </row>
    <row r="57" spans="1:16" ht="15.75" thickBot="1">
      <c r="A57" s="137"/>
      <c r="B57" s="138" t="s">
        <v>4</v>
      </c>
      <c r="C57" s="139" t="s">
        <v>43</v>
      </c>
      <c r="D57" s="244"/>
      <c r="E57" s="244"/>
      <c r="F57" s="244"/>
      <c r="G57" s="244"/>
      <c r="H57" s="244"/>
      <c r="I57" s="244">
        <v>28.68</v>
      </c>
      <c r="J57" s="244">
        <v>29.26</v>
      </c>
      <c r="K57" s="244">
        <v>29.94</v>
      </c>
      <c r="L57" s="244">
        <v>30.75</v>
      </c>
      <c r="M57" s="244">
        <v>31.37</v>
      </c>
      <c r="N57" s="244">
        <v>32.14</v>
      </c>
      <c r="O57" s="244">
        <v>32.98</v>
      </c>
      <c r="P57" s="244">
        <v>33.63</v>
      </c>
    </row>
    <row r="58" spans="3:24" ht="15">
      <c r="C58" s="132"/>
      <c r="D58" s="150"/>
      <c r="E58" s="150"/>
      <c r="F58" s="150"/>
      <c r="G58" s="150"/>
      <c r="H58" s="150"/>
      <c r="I58" s="79"/>
      <c r="O58" s="114"/>
      <c r="P58" s="114"/>
      <c r="Q58" s="114"/>
      <c r="R58" s="114"/>
      <c r="S58" s="114"/>
      <c r="T58" s="114"/>
      <c r="U58" s="114"/>
      <c r="V58" s="114"/>
      <c r="W58" s="114"/>
      <c r="X58" s="114"/>
    </row>
    <row r="59" spans="1:24" ht="15">
      <c r="A59" s="264" t="s">
        <v>99</v>
      </c>
      <c r="B59" s="264"/>
      <c r="C59" s="264"/>
      <c r="D59" s="264"/>
      <c r="E59" s="264"/>
      <c r="F59" s="264"/>
      <c r="G59" s="264"/>
      <c r="H59" s="264"/>
      <c r="I59" s="264"/>
      <c r="J59" s="264"/>
      <c r="K59" s="264"/>
      <c r="L59" s="264"/>
      <c r="M59" s="264"/>
      <c r="N59" s="264"/>
      <c r="O59" s="264"/>
      <c r="P59" s="264"/>
      <c r="Q59" s="264"/>
      <c r="R59" s="264"/>
      <c r="S59" s="264"/>
      <c r="T59" s="264"/>
      <c r="U59" s="264"/>
      <c r="V59" s="264"/>
      <c r="W59" s="264"/>
      <c r="X59" s="115"/>
    </row>
    <row r="60" spans="1:15" ht="15">
      <c r="A60" s="115" t="s">
        <v>62</v>
      </c>
      <c r="B60" s="115"/>
      <c r="D60" s="150"/>
      <c r="E60" s="150"/>
      <c r="F60" s="150"/>
      <c r="G60" s="150"/>
      <c r="H60" s="150"/>
      <c r="I60" s="79"/>
      <c r="J60" s="115"/>
      <c r="K60" s="115"/>
      <c r="L60" s="115"/>
      <c r="M60" s="115"/>
      <c r="N60" s="115"/>
      <c r="O60" s="115"/>
    </row>
    <row r="61" spans="1:14" ht="15">
      <c r="A61" s="115" t="s">
        <v>77</v>
      </c>
      <c r="B61" s="115"/>
      <c r="C61" s="114"/>
      <c r="D61" s="150"/>
      <c r="E61" s="150"/>
      <c r="F61" s="150"/>
      <c r="G61" s="150"/>
      <c r="H61" s="150"/>
      <c r="I61" s="79"/>
      <c r="J61" s="115"/>
      <c r="K61" s="115"/>
      <c r="L61" s="115"/>
      <c r="M61" s="115"/>
      <c r="N61" s="115"/>
    </row>
    <row r="62" spans="1:9" ht="15">
      <c r="A62" s="115" t="s">
        <v>103</v>
      </c>
      <c r="C62" s="114"/>
      <c r="D62" s="150"/>
      <c r="E62" s="150"/>
      <c r="F62" s="150"/>
      <c r="G62" s="150"/>
      <c r="H62" s="150"/>
      <c r="I62" s="79"/>
    </row>
    <row r="63" spans="3:9" ht="15">
      <c r="C63" s="115"/>
      <c r="D63" s="150"/>
      <c r="E63" s="150"/>
      <c r="F63" s="150"/>
      <c r="G63" s="150"/>
      <c r="H63" s="150"/>
      <c r="I63" s="79"/>
    </row>
    <row r="64" spans="3:9" ht="15">
      <c r="C64" s="115"/>
      <c r="D64" s="150"/>
      <c r="E64" s="150"/>
      <c r="F64" s="150"/>
      <c r="G64" s="150"/>
      <c r="H64" s="150"/>
      <c r="I64" s="79"/>
    </row>
    <row r="65" spans="4:9" ht="15">
      <c r="D65" s="150"/>
      <c r="E65" s="150"/>
      <c r="F65" s="150"/>
      <c r="G65" s="150"/>
      <c r="H65" s="150"/>
      <c r="I65" s="79"/>
    </row>
    <row r="66" spans="4:9" ht="15">
      <c r="D66" s="150"/>
      <c r="E66" s="150"/>
      <c r="F66" s="150"/>
      <c r="G66" s="150"/>
      <c r="H66" s="150"/>
      <c r="I66" s="79"/>
    </row>
    <row r="67" spans="4:9" ht="15">
      <c r="D67" s="150"/>
      <c r="E67" s="150"/>
      <c r="F67" s="150"/>
      <c r="G67" s="150"/>
      <c r="H67" s="150"/>
      <c r="I67" s="79"/>
    </row>
    <row r="68" spans="4:9" ht="15">
      <c r="D68" s="150"/>
      <c r="E68" s="150"/>
      <c r="F68" s="150"/>
      <c r="G68" s="150"/>
      <c r="H68" s="150"/>
      <c r="I68" s="79"/>
    </row>
    <row r="69" spans="4:9" ht="15">
      <c r="D69" s="150"/>
      <c r="E69" s="150"/>
      <c r="F69" s="150"/>
      <c r="G69" s="150"/>
      <c r="H69" s="150"/>
      <c r="I69" s="79"/>
    </row>
    <row r="70" spans="4:9" ht="15">
      <c r="D70" s="150"/>
      <c r="E70" s="150"/>
      <c r="F70" s="150"/>
      <c r="G70" s="150"/>
      <c r="H70" s="150"/>
      <c r="I70" s="79"/>
    </row>
    <row r="71" spans="4:9" ht="15">
      <c r="D71" s="150"/>
      <c r="E71" s="150"/>
      <c r="F71" s="150"/>
      <c r="G71" s="150"/>
      <c r="H71" s="150"/>
      <c r="I71" s="79"/>
    </row>
    <row r="72" spans="4:9" ht="15">
      <c r="D72" s="150"/>
      <c r="E72" s="150"/>
      <c r="F72" s="150"/>
      <c r="G72" s="150"/>
      <c r="H72" s="150"/>
      <c r="I72" s="79"/>
    </row>
    <row r="73" spans="4:9" ht="15">
      <c r="D73" s="150"/>
      <c r="E73" s="150"/>
      <c r="F73" s="150"/>
      <c r="G73" s="150"/>
      <c r="H73" s="150"/>
      <c r="I73" s="79"/>
    </row>
    <row r="74" spans="4:9" ht="15">
      <c r="D74" s="150"/>
      <c r="E74" s="150"/>
      <c r="F74" s="150"/>
      <c r="G74" s="150"/>
      <c r="H74" s="150"/>
      <c r="I74" s="79"/>
    </row>
    <row r="75" spans="4:9" ht="15">
      <c r="D75" s="150"/>
      <c r="E75" s="150"/>
      <c r="F75" s="150"/>
      <c r="G75" s="150"/>
      <c r="H75" s="150"/>
      <c r="I75" s="79"/>
    </row>
    <row r="76" spans="4:9" ht="15">
      <c r="D76" s="150"/>
      <c r="E76" s="150"/>
      <c r="F76" s="150"/>
      <c r="G76" s="150"/>
      <c r="H76" s="150"/>
      <c r="I76" s="79"/>
    </row>
    <row r="77" spans="4:9" ht="15">
      <c r="D77" s="150"/>
      <c r="E77" s="150"/>
      <c r="F77" s="150"/>
      <c r="G77" s="150"/>
      <c r="H77" s="150"/>
      <c r="I77" s="79"/>
    </row>
    <row r="78" spans="4:9" ht="15">
      <c r="D78" s="150"/>
      <c r="E78" s="150"/>
      <c r="F78" s="150"/>
      <c r="G78" s="150"/>
      <c r="H78" s="150"/>
      <c r="I78" s="79"/>
    </row>
    <row r="79" spans="4:9" ht="15">
      <c r="D79" s="150"/>
      <c r="E79" s="150"/>
      <c r="F79" s="150"/>
      <c r="G79" s="150"/>
      <c r="H79" s="150"/>
      <c r="I79" s="79"/>
    </row>
    <row r="80" spans="4:9" ht="15">
      <c r="D80" s="150"/>
      <c r="E80" s="150"/>
      <c r="F80" s="150"/>
      <c r="G80" s="150"/>
      <c r="H80" s="150"/>
      <c r="I80" s="79"/>
    </row>
    <row r="81" spans="4:9" ht="15">
      <c r="D81" s="150"/>
      <c r="E81" s="150"/>
      <c r="F81" s="150"/>
      <c r="G81" s="150"/>
      <c r="H81" s="150"/>
      <c r="I81" s="79"/>
    </row>
    <row r="82" spans="4:9" ht="15">
      <c r="D82" s="150"/>
      <c r="E82" s="150"/>
      <c r="F82" s="150"/>
      <c r="G82" s="150"/>
      <c r="H82" s="150"/>
      <c r="I82" s="79"/>
    </row>
    <row r="83" spans="4:9" ht="15">
      <c r="D83" s="150"/>
      <c r="E83" s="150"/>
      <c r="F83" s="150"/>
      <c r="G83" s="150"/>
      <c r="H83" s="150"/>
      <c r="I83" s="79"/>
    </row>
    <row r="84" spans="4:9" ht="15">
      <c r="D84" s="150"/>
      <c r="E84" s="150"/>
      <c r="F84" s="150"/>
      <c r="G84" s="150"/>
      <c r="H84" s="150"/>
      <c r="I84" s="79"/>
    </row>
    <row r="85" spans="4:9" ht="15">
      <c r="D85" s="150"/>
      <c r="E85" s="150"/>
      <c r="F85" s="150"/>
      <c r="G85" s="150"/>
      <c r="H85" s="150"/>
      <c r="I85" s="79"/>
    </row>
    <row r="86" spans="4:9" ht="15">
      <c r="D86" s="150"/>
      <c r="E86" s="150"/>
      <c r="F86" s="150"/>
      <c r="G86" s="150"/>
      <c r="H86" s="150"/>
      <c r="I86" s="79"/>
    </row>
    <row r="87" spans="4:9" ht="15">
      <c r="D87" s="150"/>
      <c r="E87" s="150"/>
      <c r="F87" s="150"/>
      <c r="G87" s="150"/>
      <c r="H87" s="150"/>
      <c r="I87" s="79"/>
    </row>
    <row r="88" spans="4:9" ht="15">
      <c r="D88" s="150"/>
      <c r="E88" s="150"/>
      <c r="F88" s="150"/>
      <c r="G88" s="150"/>
      <c r="H88" s="150"/>
      <c r="I88" s="79"/>
    </row>
    <row r="89" spans="4:9" ht="15">
      <c r="D89" s="150"/>
      <c r="E89" s="150"/>
      <c r="F89" s="150"/>
      <c r="G89" s="150"/>
      <c r="H89" s="150"/>
      <c r="I89" s="79"/>
    </row>
    <row r="90" spans="4:9" ht="15">
      <c r="D90" s="150"/>
      <c r="E90" s="150"/>
      <c r="F90" s="150"/>
      <c r="G90" s="150"/>
      <c r="H90" s="150"/>
      <c r="I90" s="79"/>
    </row>
    <row r="91" spans="4:9" ht="15">
      <c r="D91" s="150"/>
      <c r="E91" s="150"/>
      <c r="F91" s="150"/>
      <c r="G91" s="150"/>
      <c r="H91" s="150"/>
      <c r="I91" s="79"/>
    </row>
    <row r="92" spans="4:9" ht="15">
      <c r="D92" s="150"/>
      <c r="E92" s="150"/>
      <c r="F92" s="150"/>
      <c r="G92" s="150"/>
      <c r="H92" s="150"/>
      <c r="I92" s="79"/>
    </row>
    <row r="93" spans="4:9" ht="15">
      <c r="D93" s="150"/>
      <c r="E93" s="150"/>
      <c r="F93" s="150"/>
      <c r="G93" s="150"/>
      <c r="H93" s="150"/>
      <c r="I93" s="79"/>
    </row>
    <row r="94" spans="4:9" ht="15">
      <c r="D94" s="150"/>
      <c r="E94" s="150"/>
      <c r="F94" s="150"/>
      <c r="G94" s="150"/>
      <c r="H94" s="150"/>
      <c r="I94" s="79"/>
    </row>
    <row r="95" spans="4:9" ht="15">
      <c r="D95" s="150"/>
      <c r="E95" s="150"/>
      <c r="F95" s="150"/>
      <c r="G95" s="150"/>
      <c r="H95" s="150"/>
      <c r="I95" s="79"/>
    </row>
    <row r="96" spans="4:9" ht="15">
      <c r="D96" s="150"/>
      <c r="E96" s="150"/>
      <c r="F96" s="150"/>
      <c r="G96" s="150"/>
      <c r="H96" s="150"/>
      <c r="I96" s="79"/>
    </row>
    <row r="97" spans="4:9" ht="15">
      <c r="D97" s="150"/>
      <c r="E97" s="150"/>
      <c r="F97" s="150"/>
      <c r="G97" s="150"/>
      <c r="H97" s="150"/>
      <c r="I97" s="79"/>
    </row>
    <row r="98" spans="4:9" ht="15">
      <c r="D98" s="150"/>
      <c r="E98" s="150"/>
      <c r="F98" s="150"/>
      <c r="G98" s="150"/>
      <c r="H98" s="150"/>
      <c r="I98" s="79"/>
    </row>
    <row r="99" spans="4:9" ht="15">
      <c r="D99" s="150"/>
      <c r="E99" s="150"/>
      <c r="F99" s="150"/>
      <c r="G99" s="150"/>
      <c r="H99" s="150"/>
      <c r="I99" s="79"/>
    </row>
    <row r="100" spans="4:9" ht="15">
      <c r="D100" s="150"/>
      <c r="E100" s="150"/>
      <c r="F100" s="150"/>
      <c r="G100" s="150"/>
      <c r="H100" s="150"/>
      <c r="I100" s="79"/>
    </row>
    <row r="101" spans="4:9" ht="15">
      <c r="D101" s="150"/>
      <c r="E101" s="150"/>
      <c r="F101" s="150"/>
      <c r="G101" s="150"/>
      <c r="H101" s="150"/>
      <c r="I101" s="79"/>
    </row>
    <row r="102" spans="4:9" ht="15">
      <c r="D102" s="150"/>
      <c r="E102" s="150"/>
      <c r="F102" s="150"/>
      <c r="G102" s="150"/>
      <c r="H102" s="150"/>
      <c r="I102" s="79"/>
    </row>
    <row r="103" spans="4:9" ht="15">
      <c r="D103" s="150"/>
      <c r="E103" s="150"/>
      <c r="F103" s="150"/>
      <c r="G103" s="150"/>
      <c r="H103" s="150"/>
      <c r="I103" s="79"/>
    </row>
    <row r="104" spans="4:9" ht="15">
      <c r="D104" s="150"/>
      <c r="E104" s="150"/>
      <c r="F104" s="150"/>
      <c r="G104" s="150"/>
      <c r="H104" s="150"/>
      <c r="I104" s="79"/>
    </row>
    <row r="105" spans="4:9" ht="15">
      <c r="D105" s="150"/>
      <c r="E105" s="150"/>
      <c r="F105" s="150"/>
      <c r="G105" s="150"/>
      <c r="H105" s="150"/>
      <c r="I105" s="79"/>
    </row>
    <row r="106" spans="4:9" ht="15">
      <c r="D106" s="150"/>
      <c r="E106" s="150"/>
      <c r="F106" s="150"/>
      <c r="G106" s="150"/>
      <c r="H106" s="150"/>
      <c r="I106" s="79"/>
    </row>
    <row r="108" spans="4:9" ht="15">
      <c r="D108" s="152"/>
      <c r="E108" s="152"/>
      <c r="F108" s="152"/>
      <c r="G108" s="152"/>
      <c r="H108" s="152"/>
      <c r="I108" s="63"/>
    </row>
    <row r="109" spans="4:9" ht="15">
      <c r="D109" s="152"/>
      <c r="E109" s="152"/>
      <c r="F109" s="152"/>
      <c r="G109" s="152"/>
      <c r="H109" s="152"/>
      <c r="I109" s="63"/>
    </row>
    <row r="110" spans="4:9" ht="15">
      <c r="D110" s="152"/>
      <c r="E110" s="152"/>
      <c r="F110" s="152"/>
      <c r="G110" s="152"/>
      <c r="H110" s="152"/>
      <c r="I110" s="63"/>
    </row>
  </sheetData>
  <sheetProtection/>
  <mergeCells count="2">
    <mergeCell ref="A1:X1"/>
    <mergeCell ref="A59:W5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27"/>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L1"/>
    </sheetView>
  </sheetViews>
  <sheetFormatPr defaultColWidth="11.421875" defaultRowHeight="15"/>
  <cols>
    <col min="1" max="1" width="20.140625" style="63" customWidth="1"/>
    <col min="2" max="7" width="12.28125" style="63" customWidth="1"/>
    <col min="8" max="12" width="12.57421875" style="63" bestFit="1" customWidth="1"/>
    <col min="13" max="16384" width="11.421875" style="63" customWidth="1"/>
  </cols>
  <sheetData>
    <row r="1" spans="1:12" ht="32.25" customHeight="1">
      <c r="A1" s="263" t="s">
        <v>45</v>
      </c>
      <c r="B1" s="263"/>
      <c r="C1" s="263"/>
      <c r="D1" s="263"/>
      <c r="E1" s="263"/>
      <c r="F1" s="263"/>
      <c r="G1" s="263"/>
      <c r="H1" s="263"/>
      <c r="I1" s="263"/>
      <c r="J1" s="263"/>
      <c r="K1" s="263"/>
      <c r="L1" s="263"/>
    </row>
    <row r="2" ht="15" customHeight="1"/>
    <row r="3" spans="1:14" ht="15" customHeight="1">
      <c r="A3" s="64" t="s">
        <v>26</v>
      </c>
      <c r="B3" s="65">
        <v>2004</v>
      </c>
      <c r="C3" s="65">
        <v>2005</v>
      </c>
      <c r="D3" s="65">
        <v>2006</v>
      </c>
      <c r="E3" s="65">
        <v>2007</v>
      </c>
      <c r="F3" s="65">
        <v>2008</v>
      </c>
      <c r="G3" s="65" t="s">
        <v>54</v>
      </c>
      <c r="H3" s="65">
        <v>2010</v>
      </c>
      <c r="I3" s="65">
        <v>2011</v>
      </c>
      <c r="J3" s="65">
        <v>2012</v>
      </c>
      <c r="K3" s="65">
        <v>2013</v>
      </c>
      <c r="L3" s="65">
        <v>2014</v>
      </c>
      <c r="M3" s="65">
        <v>2015</v>
      </c>
      <c r="N3" s="65">
        <v>2016</v>
      </c>
    </row>
    <row r="4" spans="1:14" ht="15" customHeight="1">
      <c r="A4" s="66" t="s">
        <v>27</v>
      </c>
      <c r="B4" s="205">
        <v>50.29</v>
      </c>
      <c r="C4" s="205">
        <v>50.5</v>
      </c>
      <c r="D4" s="205">
        <v>50.58</v>
      </c>
      <c r="E4" s="205">
        <v>50.74</v>
      </c>
      <c r="F4" s="205">
        <v>51.72</v>
      </c>
      <c r="G4" s="205">
        <v>52.82</v>
      </c>
      <c r="H4" s="205">
        <v>53.15</v>
      </c>
      <c r="I4" s="205">
        <v>53.15</v>
      </c>
      <c r="J4" s="205">
        <v>53.46</v>
      </c>
      <c r="K4" s="205">
        <v>54.07</v>
      </c>
      <c r="L4" s="205">
        <v>54.43</v>
      </c>
      <c r="M4" s="205">
        <v>54.78</v>
      </c>
      <c r="N4" s="205">
        <v>55.09</v>
      </c>
    </row>
    <row r="5" spans="1:14" ht="15" customHeight="1">
      <c r="A5" s="67" t="s">
        <v>57</v>
      </c>
      <c r="B5" s="206">
        <v>55.15</v>
      </c>
      <c r="C5" s="206">
        <v>63.36</v>
      </c>
      <c r="D5" s="206">
        <v>62.24</v>
      </c>
      <c r="E5" s="206">
        <v>62.54</v>
      </c>
      <c r="F5" s="206">
        <v>62.64</v>
      </c>
      <c r="G5" s="206">
        <v>57.93</v>
      </c>
      <c r="H5" s="206">
        <v>56.45</v>
      </c>
      <c r="I5" s="206">
        <v>55.55</v>
      </c>
      <c r="J5" s="206">
        <v>55.83</v>
      </c>
      <c r="K5" s="206">
        <v>55.66</v>
      </c>
      <c r="L5" s="206">
        <v>55.7</v>
      </c>
      <c r="M5" s="206">
        <v>55.76</v>
      </c>
      <c r="N5" s="206">
        <v>56.02</v>
      </c>
    </row>
    <row r="6" spans="1:14" ht="15" customHeight="1">
      <c r="A6" s="68" t="s">
        <v>28</v>
      </c>
      <c r="B6" s="207">
        <v>50.7</v>
      </c>
      <c r="C6" s="207">
        <v>52.35</v>
      </c>
      <c r="D6" s="207">
        <v>52.41</v>
      </c>
      <c r="E6" s="207">
        <v>52.71</v>
      </c>
      <c r="F6" s="207">
        <v>53.62</v>
      </c>
      <c r="G6" s="207">
        <v>53.54</v>
      </c>
      <c r="H6" s="207">
        <v>53.72</v>
      </c>
      <c r="I6" s="207">
        <v>53.58</v>
      </c>
      <c r="J6" s="207">
        <v>53.91</v>
      </c>
      <c r="K6" s="207">
        <v>54.38</v>
      </c>
      <c r="L6" s="207">
        <v>54.69</v>
      </c>
      <c r="M6" s="207">
        <v>54.98</v>
      </c>
      <c r="N6" s="207">
        <v>55.27</v>
      </c>
    </row>
    <row r="7" spans="1:14" ht="15">
      <c r="A7" s="69" t="s">
        <v>29</v>
      </c>
      <c r="B7" s="208"/>
      <c r="C7" s="208"/>
      <c r="D7" s="208"/>
      <c r="E7" s="208"/>
      <c r="F7" s="208"/>
      <c r="G7" s="208">
        <v>59.47</v>
      </c>
      <c r="H7" s="208">
        <v>59.61</v>
      </c>
      <c r="I7" s="205">
        <v>59.71</v>
      </c>
      <c r="J7" s="205">
        <v>59.86</v>
      </c>
      <c r="K7" s="205">
        <v>60.14</v>
      </c>
      <c r="L7" s="205">
        <v>60.54</v>
      </c>
      <c r="M7" s="205">
        <v>60.82</v>
      </c>
      <c r="N7" s="205">
        <v>60.99</v>
      </c>
    </row>
    <row r="8" spans="1:14" ht="15">
      <c r="A8" s="70" t="s">
        <v>30</v>
      </c>
      <c r="B8" s="209"/>
      <c r="C8" s="209"/>
      <c r="D8" s="209"/>
      <c r="E8" s="209"/>
      <c r="F8" s="209"/>
      <c r="G8" s="209">
        <v>68.86</v>
      </c>
      <c r="H8" s="209">
        <v>68.49</v>
      </c>
      <c r="I8" s="206">
        <v>68.46</v>
      </c>
      <c r="J8" s="206">
        <v>68.47</v>
      </c>
      <c r="K8" s="206">
        <v>68.49</v>
      </c>
      <c r="L8" s="206">
        <v>68.48</v>
      </c>
      <c r="M8" s="206">
        <v>67.48</v>
      </c>
      <c r="N8" s="206">
        <v>67.98</v>
      </c>
    </row>
    <row r="9" spans="1:14" ht="15" customHeight="1">
      <c r="A9" s="70" t="s">
        <v>31</v>
      </c>
      <c r="B9" s="209"/>
      <c r="C9" s="209"/>
      <c r="D9" s="209"/>
      <c r="E9" s="209"/>
      <c r="F9" s="209"/>
      <c r="G9" s="209">
        <v>58.37</v>
      </c>
      <c r="H9" s="209">
        <v>58.05</v>
      </c>
      <c r="I9" s="206">
        <v>58.14</v>
      </c>
      <c r="J9" s="206">
        <v>57.76</v>
      </c>
      <c r="K9" s="206">
        <v>57.89</v>
      </c>
      <c r="L9" s="206">
        <v>58.03</v>
      </c>
      <c r="M9" s="206">
        <v>58.19</v>
      </c>
      <c r="N9" s="206">
        <v>58.31</v>
      </c>
    </row>
    <row r="10" spans="1:14" s="72" customFormat="1" ht="24">
      <c r="A10" s="71" t="s">
        <v>32</v>
      </c>
      <c r="B10" s="210"/>
      <c r="C10" s="210"/>
      <c r="D10" s="210"/>
      <c r="E10" s="210"/>
      <c r="F10" s="210"/>
      <c r="G10" s="210">
        <v>61.37</v>
      </c>
      <c r="H10" s="210">
        <v>61.4</v>
      </c>
      <c r="I10" s="207">
        <v>61.47</v>
      </c>
      <c r="J10" s="207">
        <v>61.55</v>
      </c>
      <c r="K10" s="207">
        <v>61.76</v>
      </c>
      <c r="L10" s="207">
        <v>62.06</v>
      </c>
      <c r="M10" s="207">
        <v>62.09</v>
      </c>
      <c r="N10" s="207">
        <v>62.26</v>
      </c>
    </row>
    <row r="11" spans="1:14" ht="25.5">
      <c r="A11" s="70" t="s">
        <v>59</v>
      </c>
      <c r="B11" s="209"/>
      <c r="C11" s="209"/>
      <c r="D11" s="209"/>
      <c r="E11" s="209"/>
      <c r="F11" s="209"/>
      <c r="G11" s="209">
        <v>88.21</v>
      </c>
      <c r="H11" s="209">
        <v>88.2</v>
      </c>
      <c r="I11" s="206">
        <v>88.27</v>
      </c>
      <c r="J11" s="206">
        <v>88.2</v>
      </c>
      <c r="K11" s="206">
        <v>88.11</v>
      </c>
      <c r="L11" s="206">
        <v>88.09</v>
      </c>
      <c r="M11" s="206">
        <v>88.08</v>
      </c>
      <c r="N11" s="206">
        <v>87.96</v>
      </c>
    </row>
    <row r="12" spans="1:14" ht="25.5">
      <c r="A12" s="70" t="s">
        <v>60</v>
      </c>
      <c r="B12" s="209"/>
      <c r="C12" s="209"/>
      <c r="D12" s="209"/>
      <c r="E12" s="209"/>
      <c r="F12" s="209"/>
      <c r="G12" s="209">
        <v>49.32</v>
      </c>
      <c r="H12" s="209">
        <v>50.11</v>
      </c>
      <c r="I12" s="206">
        <v>50.66</v>
      </c>
      <c r="J12" s="206">
        <v>51.19</v>
      </c>
      <c r="K12" s="206">
        <v>51.53</v>
      </c>
      <c r="L12" s="206">
        <v>52.03</v>
      </c>
      <c r="M12" s="206">
        <v>53.05</v>
      </c>
      <c r="N12" s="206">
        <v>52.95</v>
      </c>
    </row>
    <row r="13" spans="1:14" ht="24">
      <c r="A13" s="70" t="s">
        <v>65</v>
      </c>
      <c r="B13" s="209"/>
      <c r="C13" s="209"/>
      <c r="D13" s="209"/>
      <c r="E13" s="209"/>
      <c r="F13" s="209"/>
      <c r="G13" s="209">
        <v>26.06</v>
      </c>
      <c r="H13" s="209">
        <v>26.06</v>
      </c>
      <c r="I13" s="206">
        <v>26.22</v>
      </c>
      <c r="J13" s="206">
        <v>26.23</v>
      </c>
      <c r="K13" s="206">
        <v>26.92</v>
      </c>
      <c r="L13" s="206">
        <v>26.9</v>
      </c>
      <c r="M13" s="206">
        <v>26.84</v>
      </c>
      <c r="N13" s="206">
        <v>27.35</v>
      </c>
    </row>
    <row r="14" spans="1:14" ht="15">
      <c r="A14" s="70" t="s">
        <v>61</v>
      </c>
      <c r="B14" s="209"/>
      <c r="C14" s="209"/>
      <c r="D14" s="209"/>
      <c r="E14" s="209"/>
      <c r="F14" s="209"/>
      <c r="G14" s="209">
        <v>55.28</v>
      </c>
      <c r="H14" s="209">
        <v>54.68</v>
      </c>
      <c r="I14" s="206">
        <v>50.32</v>
      </c>
      <c r="J14" s="206">
        <v>50.07</v>
      </c>
      <c r="K14" s="206">
        <v>51.24</v>
      </c>
      <c r="L14" s="206">
        <v>51.69</v>
      </c>
      <c r="M14" s="206">
        <v>52.49</v>
      </c>
      <c r="N14" s="206">
        <v>52.72</v>
      </c>
    </row>
    <row r="15" spans="1:14" s="72" customFormat="1" ht="15" customHeight="1">
      <c r="A15" s="73" t="s">
        <v>36</v>
      </c>
      <c r="B15" s="210"/>
      <c r="C15" s="210"/>
      <c r="D15" s="210"/>
      <c r="E15" s="210"/>
      <c r="F15" s="210"/>
      <c r="G15" s="210">
        <v>57.43</v>
      </c>
      <c r="H15" s="210">
        <v>57.75</v>
      </c>
      <c r="I15" s="207">
        <v>57.89</v>
      </c>
      <c r="J15" s="207">
        <v>58.11</v>
      </c>
      <c r="K15" s="207">
        <v>58.29</v>
      </c>
      <c r="L15" s="207">
        <v>58.48</v>
      </c>
      <c r="M15" s="207">
        <v>58.87</v>
      </c>
      <c r="N15" s="207">
        <v>58.49</v>
      </c>
    </row>
    <row r="16" spans="1:14" ht="15" customHeight="1">
      <c r="A16" s="71" t="s">
        <v>37</v>
      </c>
      <c r="B16" s="211">
        <v>60.76891022668514</v>
      </c>
      <c r="C16" s="211">
        <v>60.82607404689128</v>
      </c>
      <c r="D16" s="211">
        <v>61.012957482133835</v>
      </c>
      <c r="E16" s="211">
        <v>61.01346505160783</v>
      </c>
      <c r="F16" s="211">
        <v>61</v>
      </c>
      <c r="G16" s="211">
        <v>60.45</v>
      </c>
      <c r="H16" s="211">
        <v>60.52</v>
      </c>
      <c r="I16" s="207">
        <v>60.6</v>
      </c>
      <c r="J16" s="207">
        <v>60.7</v>
      </c>
      <c r="K16" s="207">
        <v>60.88</v>
      </c>
      <c r="L16" s="207">
        <v>61.15</v>
      </c>
      <c r="M16" s="207">
        <v>61.27</v>
      </c>
      <c r="N16" s="207">
        <v>61.25</v>
      </c>
    </row>
    <row r="17" spans="1:14" ht="15" customHeight="1">
      <c r="A17" s="74" t="s">
        <v>38</v>
      </c>
      <c r="B17" s="212"/>
      <c r="C17" s="212"/>
      <c r="D17" s="212"/>
      <c r="E17" s="212"/>
      <c r="F17" s="212"/>
      <c r="G17" s="212">
        <v>76.85</v>
      </c>
      <c r="H17" s="212">
        <v>76.93</v>
      </c>
      <c r="I17" s="213">
        <v>76.97</v>
      </c>
      <c r="J17" s="213">
        <v>77.02</v>
      </c>
      <c r="K17" s="213">
        <v>76.95</v>
      </c>
      <c r="L17" s="213">
        <v>77.02</v>
      </c>
      <c r="M17" s="213">
        <v>77.08</v>
      </c>
      <c r="N17" s="213">
        <v>77.14</v>
      </c>
    </row>
    <row r="18" spans="1:14" ht="48">
      <c r="A18" s="75" t="s">
        <v>58</v>
      </c>
      <c r="B18" s="212"/>
      <c r="C18" s="212"/>
      <c r="D18" s="212"/>
      <c r="E18" s="212"/>
      <c r="F18" s="212"/>
      <c r="G18" s="212">
        <v>86.73</v>
      </c>
      <c r="H18" s="212">
        <v>86.87</v>
      </c>
      <c r="I18" s="212">
        <v>86.88</v>
      </c>
      <c r="J18" s="212">
        <v>86.97</v>
      </c>
      <c r="K18" s="212">
        <v>86.99</v>
      </c>
      <c r="L18" s="212">
        <v>87.08</v>
      </c>
      <c r="M18" s="212">
        <v>87.24</v>
      </c>
      <c r="N18" s="212">
        <v>87.35</v>
      </c>
    </row>
    <row r="19" spans="1:14" ht="24">
      <c r="A19" s="75" t="s">
        <v>39</v>
      </c>
      <c r="B19" s="212"/>
      <c r="C19" s="212"/>
      <c r="D19" s="212"/>
      <c r="E19" s="212"/>
      <c r="F19" s="212"/>
      <c r="G19" s="212">
        <v>66.3</v>
      </c>
      <c r="H19" s="212">
        <v>66.46</v>
      </c>
      <c r="I19" s="212">
        <v>66.45</v>
      </c>
      <c r="J19" s="212">
        <v>66.76</v>
      </c>
      <c r="K19" s="212">
        <v>67.06</v>
      </c>
      <c r="L19" s="212">
        <v>67.3</v>
      </c>
      <c r="M19" s="212">
        <v>67.73</v>
      </c>
      <c r="N19" s="212">
        <v>67.67</v>
      </c>
    </row>
    <row r="20" spans="1:14" ht="15" customHeight="1">
      <c r="A20" s="76" t="s">
        <v>40</v>
      </c>
      <c r="B20" s="214">
        <v>75.37023351729083</v>
      </c>
      <c r="C20" s="214">
        <v>75.6343881575796</v>
      </c>
      <c r="D20" s="214">
        <v>76.40508078438309</v>
      </c>
      <c r="E20" s="214">
        <v>75.98230210473672</v>
      </c>
      <c r="F20" s="214">
        <v>76.7</v>
      </c>
      <c r="G20" s="214">
        <v>77.17</v>
      </c>
      <c r="H20" s="214">
        <v>77.28</v>
      </c>
      <c r="I20" s="214">
        <v>77.34</v>
      </c>
      <c r="J20" s="214">
        <v>77.39</v>
      </c>
      <c r="K20" s="214">
        <v>77.43</v>
      </c>
      <c r="L20" s="214">
        <v>77.53</v>
      </c>
      <c r="M20" s="214">
        <v>77.62</v>
      </c>
      <c r="N20" s="214">
        <v>77.69</v>
      </c>
    </row>
    <row r="21" spans="1:14" ht="15" customHeight="1">
      <c r="A21" s="77" t="s">
        <v>44</v>
      </c>
      <c r="B21" s="214">
        <v>58.69680369461301</v>
      </c>
      <c r="C21" s="214">
        <v>59.44105707117346</v>
      </c>
      <c r="D21" s="214">
        <v>59.68658656441349</v>
      </c>
      <c r="E21" s="214">
        <v>59.908206101049245</v>
      </c>
      <c r="F21" s="214">
        <v>60.71153788813217</v>
      </c>
      <c r="G21" s="214">
        <v>60.66</v>
      </c>
      <c r="H21" s="214">
        <v>60.88</v>
      </c>
      <c r="I21" s="214">
        <v>60.99</v>
      </c>
      <c r="J21" s="214">
        <v>61.22</v>
      </c>
      <c r="K21" s="214">
        <v>61.52</v>
      </c>
      <c r="L21" s="214">
        <v>61.8</v>
      </c>
      <c r="M21" s="214">
        <v>61.99</v>
      </c>
      <c r="N21" s="214">
        <v>62.11</v>
      </c>
    </row>
    <row r="22" ht="15" customHeight="1"/>
    <row r="23" spans="1:12" ht="15" customHeight="1">
      <c r="A23" s="264" t="s">
        <v>56</v>
      </c>
      <c r="B23" s="264"/>
      <c r="C23" s="264"/>
      <c r="D23" s="264"/>
      <c r="E23" s="264"/>
      <c r="F23" s="264"/>
      <c r="G23" s="264"/>
      <c r="H23" s="264"/>
      <c r="I23" s="264"/>
      <c r="J23" s="264"/>
      <c r="K23" s="264"/>
      <c r="L23" s="264"/>
    </row>
    <row r="24" spans="1:12" ht="15" customHeight="1">
      <c r="A24" s="265" t="s">
        <v>62</v>
      </c>
      <c r="B24" s="265"/>
      <c r="C24" s="265"/>
      <c r="D24" s="265"/>
      <c r="E24" s="265"/>
      <c r="F24" s="265"/>
      <c r="G24" s="265"/>
      <c r="H24" s="265"/>
      <c r="I24" s="265"/>
      <c r="J24" s="265"/>
      <c r="K24" s="265"/>
      <c r="L24" s="265"/>
    </row>
    <row r="25" spans="1:13" ht="15" customHeight="1">
      <c r="A25" s="265" t="s">
        <v>63</v>
      </c>
      <c r="B25" s="265"/>
      <c r="C25" s="265"/>
      <c r="D25" s="265"/>
      <c r="E25" s="265"/>
      <c r="F25" s="265"/>
      <c r="G25" s="265"/>
      <c r="H25" s="265"/>
      <c r="I25" s="265"/>
      <c r="J25" s="265"/>
      <c r="K25" s="265"/>
      <c r="L25" s="265"/>
      <c r="M25" s="265"/>
    </row>
    <row r="26" spans="1:22" ht="27.75" customHeight="1">
      <c r="A26" s="266" t="s">
        <v>41</v>
      </c>
      <c r="B26" s="266"/>
      <c r="C26" s="266"/>
      <c r="D26" s="266"/>
      <c r="E26" s="266"/>
      <c r="F26" s="266"/>
      <c r="G26" s="266"/>
      <c r="H26" s="266"/>
      <c r="I26" s="266"/>
      <c r="J26" s="266"/>
      <c r="K26" s="266"/>
      <c r="L26" s="266"/>
      <c r="M26" s="78"/>
      <c r="N26" s="78"/>
      <c r="O26" s="78"/>
      <c r="P26" s="78"/>
      <c r="Q26" s="78"/>
      <c r="R26" s="78"/>
      <c r="S26" s="78"/>
      <c r="T26" s="78"/>
      <c r="U26" s="78"/>
      <c r="V26" s="78"/>
    </row>
    <row r="27" spans="1:16" s="1" customFormat="1" ht="15" customHeight="1">
      <c r="A27" s="248" t="s">
        <v>96</v>
      </c>
      <c r="B27" s="248"/>
      <c r="C27" s="248"/>
      <c r="D27" s="248"/>
      <c r="E27" s="248"/>
      <c r="F27" s="248"/>
      <c r="G27" s="248"/>
      <c r="H27" s="248"/>
      <c r="I27" s="248"/>
      <c r="J27" s="248"/>
      <c r="K27" s="248"/>
      <c r="M27" s="58"/>
      <c r="N27" s="59"/>
      <c r="O27" s="59"/>
      <c r="P27" s="57"/>
    </row>
  </sheetData>
  <sheetProtection/>
  <mergeCells count="6">
    <mergeCell ref="A27:K27"/>
    <mergeCell ref="A1:L1"/>
    <mergeCell ref="A23:L23"/>
    <mergeCell ref="A24:L24"/>
    <mergeCell ref="A25:M25"/>
    <mergeCell ref="A26:L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63"/>
  <sheetViews>
    <sheetView zoomScalePageLayoutView="0" workbookViewId="0" topLeftCell="A1">
      <pane xSplit="3" ySplit="3" topLeftCell="J4" activePane="bottomRight" state="frozen"/>
      <selection pane="topLeft" activeCell="A1" sqref="A1"/>
      <selection pane="topRight" activeCell="D1" sqref="D1"/>
      <selection pane="bottomLeft" activeCell="A4" sqref="A4"/>
      <selection pane="bottomRight" activeCell="M24" sqref="M24"/>
    </sheetView>
  </sheetViews>
  <sheetFormatPr defaultColWidth="11.421875" defaultRowHeight="15"/>
  <cols>
    <col min="1" max="1" width="25.421875" style="63" customWidth="1"/>
    <col min="2" max="2" width="17.8515625" style="63" customWidth="1"/>
    <col min="3" max="8" width="10.8515625" style="63" customWidth="1"/>
    <col min="9" max="23" width="12.57421875" style="63" bestFit="1" customWidth="1"/>
    <col min="24" max="16384" width="11.421875" style="63" customWidth="1"/>
  </cols>
  <sheetData>
    <row r="1" spans="1:23" ht="15">
      <c r="A1" s="267" t="s">
        <v>64</v>
      </c>
      <c r="B1" s="267"/>
      <c r="C1" s="267"/>
      <c r="D1" s="267"/>
      <c r="E1" s="267"/>
      <c r="F1" s="267"/>
      <c r="G1" s="267"/>
      <c r="H1" s="267"/>
      <c r="I1" s="267"/>
      <c r="J1" s="267"/>
      <c r="K1" s="267"/>
      <c r="L1" s="267"/>
      <c r="M1" s="267"/>
      <c r="N1" s="267"/>
      <c r="O1" s="267"/>
      <c r="P1" s="267"/>
      <c r="Q1" s="267"/>
      <c r="R1" s="267"/>
      <c r="S1" s="267"/>
      <c r="T1" s="267"/>
      <c r="U1" s="267"/>
      <c r="V1" s="267"/>
      <c r="W1" s="267"/>
    </row>
    <row r="2" spans="1:13" ht="15.75" thickBot="1">
      <c r="A2" s="93"/>
      <c r="B2" s="93"/>
      <c r="C2" s="93"/>
      <c r="D2" s="93"/>
      <c r="E2" s="93"/>
      <c r="F2" s="93"/>
      <c r="G2" s="93"/>
      <c r="H2" s="93"/>
      <c r="I2" s="93"/>
      <c r="J2" s="93"/>
      <c r="K2" s="93"/>
      <c r="L2" s="93"/>
      <c r="M2" s="93"/>
    </row>
    <row r="3" spans="1:15" ht="15.75" thickBot="1">
      <c r="A3" s="96"/>
      <c r="B3" s="94"/>
      <c r="C3" s="95">
        <v>2004</v>
      </c>
      <c r="D3" s="95">
        <v>2005</v>
      </c>
      <c r="E3" s="95">
        <v>2006</v>
      </c>
      <c r="F3" s="95">
        <v>2007</v>
      </c>
      <c r="G3" s="95">
        <v>2008</v>
      </c>
      <c r="H3" s="65" t="s">
        <v>54</v>
      </c>
      <c r="I3" s="95">
        <v>2010</v>
      </c>
      <c r="J3" s="95">
        <v>2011</v>
      </c>
      <c r="K3" s="95">
        <v>2012</v>
      </c>
      <c r="L3" s="95">
        <v>2013</v>
      </c>
      <c r="M3" s="97">
        <v>2014</v>
      </c>
      <c r="N3" s="97">
        <v>2015</v>
      </c>
      <c r="O3" s="97">
        <v>2016</v>
      </c>
    </row>
    <row r="4" spans="1:15" ht="15">
      <c r="A4" s="98" t="s">
        <v>27</v>
      </c>
      <c r="B4" s="88" t="s">
        <v>44</v>
      </c>
      <c r="C4" s="215">
        <v>40.76</v>
      </c>
      <c r="D4" s="215">
        <v>41.02</v>
      </c>
      <c r="E4" s="215">
        <v>41.32</v>
      </c>
      <c r="F4" s="215">
        <v>41.33</v>
      </c>
      <c r="G4" s="215">
        <v>41.33</v>
      </c>
      <c r="H4" s="215">
        <v>41.44</v>
      </c>
      <c r="I4" s="215">
        <v>41.67</v>
      </c>
      <c r="J4" s="215">
        <v>41.86</v>
      </c>
      <c r="K4" s="215">
        <v>42.14</v>
      </c>
      <c r="L4" s="215">
        <v>42.25</v>
      </c>
      <c r="M4" s="216">
        <v>42.46</v>
      </c>
      <c r="N4" s="216">
        <v>42.62</v>
      </c>
      <c r="O4" s="216">
        <v>42.66</v>
      </c>
    </row>
    <row r="5" spans="1:15" ht="15">
      <c r="A5" s="98" t="s">
        <v>57</v>
      </c>
      <c r="B5" s="88" t="s">
        <v>44</v>
      </c>
      <c r="C5" s="215">
        <v>39.69</v>
      </c>
      <c r="D5" s="215">
        <v>40.73</v>
      </c>
      <c r="E5" s="215">
        <v>40.01</v>
      </c>
      <c r="F5" s="215">
        <v>39.96</v>
      </c>
      <c r="G5" s="215">
        <v>40.03</v>
      </c>
      <c r="H5" s="215">
        <v>39.11</v>
      </c>
      <c r="I5" s="215">
        <v>40</v>
      </c>
      <c r="J5" s="215">
        <v>41.15</v>
      </c>
      <c r="K5" s="215">
        <v>41.4</v>
      </c>
      <c r="L5" s="215">
        <v>41.35</v>
      </c>
      <c r="M5" s="216">
        <v>41.47</v>
      </c>
      <c r="N5" s="216">
        <v>41.7</v>
      </c>
      <c r="O5" s="216">
        <v>41.87</v>
      </c>
    </row>
    <row r="6" spans="1:15" s="72" customFormat="1" ht="15">
      <c r="A6" s="99" t="s">
        <v>28</v>
      </c>
      <c r="B6" s="89" t="s">
        <v>44</v>
      </c>
      <c r="C6" s="217">
        <v>40.67</v>
      </c>
      <c r="D6" s="217">
        <v>40.98</v>
      </c>
      <c r="E6" s="217">
        <v>41.12</v>
      </c>
      <c r="F6" s="217">
        <v>41.1</v>
      </c>
      <c r="G6" s="217">
        <v>41.1</v>
      </c>
      <c r="H6" s="217">
        <v>41.12</v>
      </c>
      <c r="I6" s="217">
        <v>41.38</v>
      </c>
      <c r="J6" s="217">
        <v>41.73</v>
      </c>
      <c r="K6" s="217">
        <v>42</v>
      </c>
      <c r="L6" s="217">
        <v>42.07</v>
      </c>
      <c r="M6" s="218">
        <v>42.26</v>
      </c>
      <c r="N6" s="218">
        <v>42.43</v>
      </c>
      <c r="O6" s="218">
        <v>42.5</v>
      </c>
    </row>
    <row r="7" spans="1:15" ht="15">
      <c r="A7" s="100" t="s">
        <v>29</v>
      </c>
      <c r="B7" s="90" t="s">
        <v>44</v>
      </c>
      <c r="C7" s="219"/>
      <c r="D7" s="219"/>
      <c r="E7" s="219"/>
      <c r="F7" s="219"/>
      <c r="G7" s="219"/>
      <c r="H7" s="219">
        <v>43.32</v>
      </c>
      <c r="I7" s="219">
        <v>43.64</v>
      </c>
      <c r="J7" s="219">
        <v>43.83</v>
      </c>
      <c r="K7" s="219">
        <v>44.09</v>
      </c>
      <c r="L7" s="219">
        <v>44.33</v>
      </c>
      <c r="M7" s="220">
        <v>44.51</v>
      </c>
      <c r="N7" s="220">
        <v>44.9</v>
      </c>
      <c r="O7" s="220">
        <v>45.12</v>
      </c>
    </row>
    <row r="8" spans="1:15" ht="15">
      <c r="A8" s="101" t="s">
        <v>30</v>
      </c>
      <c r="B8" s="88" t="s">
        <v>44</v>
      </c>
      <c r="C8" s="215"/>
      <c r="D8" s="215"/>
      <c r="E8" s="215"/>
      <c r="F8" s="215"/>
      <c r="G8" s="215"/>
      <c r="H8" s="215">
        <v>44.97</v>
      </c>
      <c r="I8" s="215">
        <v>45.34</v>
      </c>
      <c r="J8" s="215">
        <v>45.64</v>
      </c>
      <c r="K8" s="215">
        <v>45.99</v>
      </c>
      <c r="L8" s="215">
        <v>46.32</v>
      </c>
      <c r="M8" s="216">
        <v>46.62</v>
      </c>
      <c r="N8" s="216">
        <v>46.94</v>
      </c>
      <c r="O8" s="216">
        <v>47.29</v>
      </c>
    </row>
    <row r="9" spans="1:15" ht="15">
      <c r="A9" s="101" t="s">
        <v>31</v>
      </c>
      <c r="B9" s="88" t="s">
        <v>44</v>
      </c>
      <c r="C9" s="215"/>
      <c r="D9" s="215"/>
      <c r="E9" s="215"/>
      <c r="F9" s="215"/>
      <c r="G9" s="215"/>
      <c r="H9" s="215">
        <v>44.87</v>
      </c>
      <c r="I9" s="215">
        <v>45.33</v>
      </c>
      <c r="J9" s="215">
        <v>45.71</v>
      </c>
      <c r="K9" s="215">
        <v>46.13</v>
      </c>
      <c r="L9" s="215">
        <v>46.58</v>
      </c>
      <c r="M9" s="216">
        <v>47.02</v>
      </c>
      <c r="N9" s="216">
        <v>47.33</v>
      </c>
      <c r="O9" s="216">
        <v>47.88</v>
      </c>
    </row>
    <row r="10" spans="1:15" s="72" customFormat="1" ht="15">
      <c r="A10" s="99" t="s">
        <v>32</v>
      </c>
      <c r="B10" s="89" t="s">
        <v>44</v>
      </c>
      <c r="C10" s="217"/>
      <c r="D10" s="217"/>
      <c r="E10" s="217"/>
      <c r="F10" s="217"/>
      <c r="G10" s="217"/>
      <c r="H10" s="217">
        <v>43.76</v>
      </c>
      <c r="I10" s="217">
        <v>44.1</v>
      </c>
      <c r="J10" s="217">
        <v>44.32</v>
      </c>
      <c r="K10" s="217">
        <v>44.61</v>
      </c>
      <c r="L10" s="217">
        <v>44.88</v>
      </c>
      <c r="M10" s="218">
        <v>45.1</v>
      </c>
      <c r="N10" s="218">
        <v>45.48</v>
      </c>
      <c r="O10" s="218">
        <v>45.74</v>
      </c>
    </row>
    <row r="11" spans="1:15" ht="25.5">
      <c r="A11" s="101" t="s">
        <v>67</v>
      </c>
      <c r="B11" s="88" t="s">
        <v>44</v>
      </c>
      <c r="C11" s="215"/>
      <c r="D11" s="215"/>
      <c r="E11" s="215"/>
      <c r="F11" s="215"/>
      <c r="G11" s="215"/>
      <c r="H11" s="215">
        <v>42.97</v>
      </c>
      <c r="I11" s="215">
        <v>43.2</v>
      </c>
      <c r="J11" s="215">
        <v>43.35</v>
      </c>
      <c r="K11" s="215">
        <v>43.56</v>
      </c>
      <c r="L11" s="215">
        <v>43.8</v>
      </c>
      <c r="M11" s="216">
        <v>44.05</v>
      </c>
      <c r="N11" s="216">
        <v>44.4</v>
      </c>
      <c r="O11" s="216">
        <v>44.62</v>
      </c>
    </row>
    <row r="12" spans="1:15" ht="25.5">
      <c r="A12" s="101" t="s">
        <v>60</v>
      </c>
      <c r="B12" s="88" t="s">
        <v>44</v>
      </c>
      <c r="C12" s="215"/>
      <c r="D12" s="215"/>
      <c r="E12" s="215"/>
      <c r="F12" s="215"/>
      <c r="G12" s="215"/>
      <c r="H12" s="215">
        <v>41.64</v>
      </c>
      <c r="I12" s="215">
        <v>41.91</v>
      </c>
      <c r="J12" s="215">
        <v>42.13</v>
      </c>
      <c r="K12" s="215">
        <v>42.44</v>
      </c>
      <c r="L12" s="215">
        <v>42.71</v>
      </c>
      <c r="M12" s="216">
        <v>43.02</v>
      </c>
      <c r="N12" s="216">
        <v>43.41</v>
      </c>
      <c r="O12" s="216">
        <v>43.71</v>
      </c>
    </row>
    <row r="13" spans="1:15" ht="24">
      <c r="A13" s="101" t="s">
        <v>68</v>
      </c>
      <c r="B13" s="88" t="s">
        <v>44</v>
      </c>
      <c r="C13" s="215"/>
      <c r="D13" s="215"/>
      <c r="E13" s="215"/>
      <c r="F13" s="215"/>
      <c r="G13" s="215"/>
      <c r="H13" s="215">
        <v>38.87</v>
      </c>
      <c r="I13" s="215">
        <v>39.31</v>
      </c>
      <c r="J13" s="215">
        <v>39.6</v>
      </c>
      <c r="K13" s="215">
        <v>40.16</v>
      </c>
      <c r="L13" s="215">
        <v>40.61</v>
      </c>
      <c r="M13" s="216">
        <v>40.95</v>
      </c>
      <c r="N13" s="216">
        <v>41.38</v>
      </c>
      <c r="O13" s="216">
        <v>41.86</v>
      </c>
    </row>
    <row r="14" spans="1:15" ht="15">
      <c r="A14" s="101" t="s">
        <v>61</v>
      </c>
      <c r="B14" s="88" t="s">
        <v>44</v>
      </c>
      <c r="C14" s="215"/>
      <c r="D14" s="215"/>
      <c r="E14" s="215"/>
      <c r="F14" s="215"/>
      <c r="G14" s="215"/>
      <c r="H14" s="215">
        <v>40.65</v>
      </c>
      <c r="I14" s="215">
        <v>40.97</v>
      </c>
      <c r="J14" s="215">
        <v>41.89</v>
      </c>
      <c r="K14" s="215">
        <v>42.02</v>
      </c>
      <c r="L14" s="215">
        <v>42.79</v>
      </c>
      <c r="M14" s="216">
        <v>42.65</v>
      </c>
      <c r="N14" s="216">
        <v>43.2</v>
      </c>
      <c r="O14" s="216">
        <v>43.35</v>
      </c>
    </row>
    <row r="15" spans="1:15" s="72" customFormat="1" ht="15">
      <c r="A15" s="102" t="s">
        <v>36</v>
      </c>
      <c r="B15" s="89" t="s">
        <v>44</v>
      </c>
      <c r="C15" s="217"/>
      <c r="D15" s="217"/>
      <c r="E15" s="217"/>
      <c r="F15" s="217"/>
      <c r="G15" s="217"/>
      <c r="H15" s="217">
        <v>41.59</v>
      </c>
      <c r="I15" s="217">
        <v>41.88</v>
      </c>
      <c r="J15" s="217">
        <v>42.11</v>
      </c>
      <c r="K15" s="217">
        <v>42.43</v>
      </c>
      <c r="L15" s="217">
        <v>42.72</v>
      </c>
      <c r="M15" s="218">
        <v>43.01</v>
      </c>
      <c r="N15" s="218">
        <v>43.39</v>
      </c>
      <c r="O15" s="218">
        <v>43.69</v>
      </c>
    </row>
    <row r="16" spans="1:15" s="72" customFormat="1" ht="15">
      <c r="A16" s="99" t="s">
        <v>37</v>
      </c>
      <c r="B16" s="89" t="s">
        <v>44</v>
      </c>
      <c r="C16" s="217"/>
      <c r="D16" s="217"/>
      <c r="E16" s="217"/>
      <c r="F16" s="217"/>
      <c r="G16" s="217"/>
      <c r="H16" s="217">
        <v>43.25</v>
      </c>
      <c r="I16" s="217">
        <v>43.57</v>
      </c>
      <c r="J16" s="217">
        <v>43.78</v>
      </c>
      <c r="K16" s="217">
        <v>44.07</v>
      </c>
      <c r="L16" s="217">
        <v>44.33</v>
      </c>
      <c r="M16" s="218">
        <v>44.56</v>
      </c>
      <c r="N16" s="218">
        <v>44.94</v>
      </c>
      <c r="O16" s="218">
        <v>45.19</v>
      </c>
    </row>
    <row r="17" spans="1:15" ht="15">
      <c r="A17" s="103" t="s">
        <v>38</v>
      </c>
      <c r="B17" s="84" t="s">
        <v>44</v>
      </c>
      <c r="C17" s="219"/>
      <c r="D17" s="219"/>
      <c r="E17" s="219"/>
      <c r="F17" s="219"/>
      <c r="G17" s="219"/>
      <c r="H17" s="219">
        <v>41.01</v>
      </c>
      <c r="I17" s="219">
        <v>41.07</v>
      </c>
      <c r="J17" s="219">
        <v>41.11</v>
      </c>
      <c r="K17" s="219">
        <v>41.21</v>
      </c>
      <c r="L17" s="219">
        <v>41.32</v>
      </c>
      <c r="M17" s="220">
        <v>41.45</v>
      </c>
      <c r="N17" s="220">
        <v>41.59</v>
      </c>
      <c r="O17" s="220">
        <v>41.69</v>
      </c>
    </row>
    <row r="18" spans="1:15" ht="36">
      <c r="A18" s="98" t="s">
        <v>66</v>
      </c>
      <c r="B18" s="85" t="s">
        <v>44</v>
      </c>
      <c r="C18" s="215"/>
      <c r="D18" s="215"/>
      <c r="E18" s="215"/>
      <c r="F18" s="215"/>
      <c r="G18" s="215"/>
      <c r="H18" s="215">
        <v>40.91</v>
      </c>
      <c r="I18" s="215">
        <v>41.12</v>
      </c>
      <c r="J18" s="215">
        <v>41.28</v>
      </c>
      <c r="K18" s="215">
        <v>41.58</v>
      </c>
      <c r="L18" s="215">
        <v>41.8</v>
      </c>
      <c r="M18" s="216">
        <v>42.02</v>
      </c>
      <c r="N18" s="216">
        <v>42.31</v>
      </c>
      <c r="O18" s="216">
        <v>42.45</v>
      </c>
    </row>
    <row r="19" spans="1:15" ht="24">
      <c r="A19" s="98" t="s">
        <v>39</v>
      </c>
      <c r="B19" s="85" t="s">
        <v>44</v>
      </c>
      <c r="C19" s="215"/>
      <c r="D19" s="215"/>
      <c r="E19" s="215"/>
      <c r="F19" s="215"/>
      <c r="G19" s="215"/>
      <c r="H19" s="215">
        <v>41.53</v>
      </c>
      <c r="I19" s="215">
        <v>41.74</v>
      </c>
      <c r="J19" s="215">
        <v>41.87</v>
      </c>
      <c r="K19" s="215">
        <v>42.12</v>
      </c>
      <c r="L19" s="215">
        <v>42.53</v>
      </c>
      <c r="M19" s="216">
        <v>42.81</v>
      </c>
      <c r="N19" s="216">
        <v>42.95</v>
      </c>
      <c r="O19" s="216">
        <v>43.08</v>
      </c>
    </row>
    <row r="20" spans="1:15" s="72" customFormat="1" ht="15">
      <c r="A20" s="104" t="s">
        <v>40</v>
      </c>
      <c r="B20" s="86" t="s">
        <v>44</v>
      </c>
      <c r="C20" s="221"/>
      <c r="D20" s="221"/>
      <c r="E20" s="221"/>
      <c r="F20" s="221"/>
      <c r="G20" s="221"/>
      <c r="H20" s="221">
        <v>41.02</v>
      </c>
      <c r="I20" s="221">
        <v>41.1</v>
      </c>
      <c r="J20" s="221">
        <v>41.14</v>
      </c>
      <c r="K20" s="221">
        <v>41.26</v>
      </c>
      <c r="L20" s="221">
        <v>41.4</v>
      </c>
      <c r="M20" s="222">
        <v>41.54</v>
      </c>
      <c r="N20" s="222">
        <v>41.69</v>
      </c>
      <c r="O20" s="222">
        <v>41.8</v>
      </c>
    </row>
    <row r="21" spans="1:15" s="72" customFormat="1" ht="15.75" thickBot="1">
      <c r="A21" s="105" t="s">
        <v>69</v>
      </c>
      <c r="B21" s="91" t="s">
        <v>44</v>
      </c>
      <c r="C21" s="223"/>
      <c r="D21" s="223"/>
      <c r="E21" s="223"/>
      <c r="F21" s="223"/>
      <c r="G21" s="223"/>
      <c r="H21" s="223">
        <v>41.82</v>
      </c>
      <c r="I21" s="223">
        <v>42.06</v>
      </c>
      <c r="J21" s="223">
        <v>42.31</v>
      </c>
      <c r="K21" s="223">
        <v>42.56</v>
      </c>
      <c r="L21" s="223">
        <v>42.71</v>
      </c>
      <c r="M21" s="224">
        <v>42.91</v>
      </c>
      <c r="N21" s="224">
        <v>43.15</v>
      </c>
      <c r="O21" s="224">
        <v>43.28</v>
      </c>
    </row>
    <row r="22" spans="1:15" ht="15">
      <c r="A22" s="106" t="s">
        <v>27</v>
      </c>
      <c r="B22" s="92" t="s">
        <v>42</v>
      </c>
      <c r="C22" s="225">
        <v>40.13</v>
      </c>
      <c r="D22" s="225">
        <v>40.37</v>
      </c>
      <c r="E22" s="225">
        <v>40.65</v>
      </c>
      <c r="F22" s="225">
        <v>40.69</v>
      </c>
      <c r="G22" s="225">
        <v>40.71</v>
      </c>
      <c r="H22" s="225">
        <v>40.59</v>
      </c>
      <c r="I22" s="225">
        <v>40.86</v>
      </c>
      <c r="J22" s="225">
        <v>41.03</v>
      </c>
      <c r="K22" s="225">
        <v>41.27</v>
      </c>
      <c r="L22" s="225">
        <v>41.43</v>
      </c>
      <c r="M22" s="226">
        <v>41.61</v>
      </c>
      <c r="N22" s="226">
        <v>41.73</v>
      </c>
      <c r="O22" s="226">
        <v>41.69</v>
      </c>
    </row>
    <row r="23" spans="1:15" ht="15">
      <c r="A23" s="98" t="s">
        <v>57</v>
      </c>
      <c r="B23" s="88" t="s">
        <v>42</v>
      </c>
      <c r="C23" s="215">
        <v>40.42</v>
      </c>
      <c r="D23" s="215">
        <v>40.77</v>
      </c>
      <c r="E23" s="215">
        <v>40</v>
      </c>
      <c r="F23" s="215">
        <v>40.03</v>
      </c>
      <c r="G23" s="215">
        <v>40.1</v>
      </c>
      <c r="H23" s="215">
        <v>39.32</v>
      </c>
      <c r="I23" s="215">
        <v>40.34</v>
      </c>
      <c r="J23" s="215">
        <v>41.42</v>
      </c>
      <c r="K23" s="215">
        <v>41.66</v>
      </c>
      <c r="L23" s="215">
        <v>41.54</v>
      </c>
      <c r="M23" s="216">
        <v>41.63</v>
      </c>
      <c r="N23" s="216">
        <v>41.82</v>
      </c>
      <c r="O23" s="216">
        <v>41.94</v>
      </c>
    </row>
    <row r="24" spans="1:15" s="72" customFormat="1" ht="15">
      <c r="A24" s="99" t="s">
        <v>28</v>
      </c>
      <c r="B24" s="89" t="s">
        <v>42</v>
      </c>
      <c r="C24" s="217">
        <v>40.15</v>
      </c>
      <c r="D24" s="217">
        <v>40.42</v>
      </c>
      <c r="E24" s="217">
        <v>40.57</v>
      </c>
      <c r="F24" s="217">
        <v>40.6</v>
      </c>
      <c r="G24" s="217">
        <v>40.63</v>
      </c>
      <c r="H24" s="217">
        <v>40.43</v>
      </c>
      <c r="I24" s="217">
        <v>40.77</v>
      </c>
      <c r="J24" s="217">
        <v>41.1</v>
      </c>
      <c r="K24" s="217">
        <v>41.34</v>
      </c>
      <c r="L24" s="217">
        <v>41.45</v>
      </c>
      <c r="M24" s="218">
        <v>41.62</v>
      </c>
      <c r="N24" s="218">
        <v>41.75</v>
      </c>
      <c r="O24" s="218">
        <v>41.74</v>
      </c>
    </row>
    <row r="25" spans="1:15" ht="15">
      <c r="A25" s="100" t="s">
        <v>29</v>
      </c>
      <c r="B25" s="90" t="s">
        <v>42</v>
      </c>
      <c r="C25" s="219"/>
      <c r="D25" s="219"/>
      <c r="E25" s="219"/>
      <c r="F25" s="219"/>
      <c r="G25" s="219"/>
      <c r="H25" s="219">
        <v>43.24</v>
      </c>
      <c r="I25" s="219">
        <v>43.6</v>
      </c>
      <c r="J25" s="219">
        <v>43.85</v>
      </c>
      <c r="K25" s="219">
        <v>44.08</v>
      </c>
      <c r="L25" s="219">
        <v>44.31</v>
      </c>
      <c r="M25" s="220">
        <v>44.5</v>
      </c>
      <c r="N25" s="220">
        <v>44.88</v>
      </c>
      <c r="O25" s="220">
        <v>45.01</v>
      </c>
    </row>
    <row r="26" spans="1:15" ht="15">
      <c r="A26" s="101" t="s">
        <v>30</v>
      </c>
      <c r="B26" s="88" t="s">
        <v>42</v>
      </c>
      <c r="C26" s="215"/>
      <c r="D26" s="215"/>
      <c r="E26" s="215"/>
      <c r="F26" s="215"/>
      <c r="G26" s="215"/>
      <c r="H26" s="215">
        <v>44.64</v>
      </c>
      <c r="I26" s="215">
        <v>45.08</v>
      </c>
      <c r="J26" s="215">
        <v>45.46</v>
      </c>
      <c r="K26" s="215">
        <v>45.81</v>
      </c>
      <c r="L26" s="215">
        <v>46.14</v>
      </c>
      <c r="M26" s="216">
        <v>46.42</v>
      </c>
      <c r="N26" s="216">
        <v>46.75</v>
      </c>
      <c r="O26" s="216">
        <v>47.09</v>
      </c>
    </row>
    <row r="27" spans="1:15" ht="15">
      <c r="A27" s="101" t="s">
        <v>31</v>
      </c>
      <c r="B27" s="88" t="s">
        <v>42</v>
      </c>
      <c r="C27" s="215"/>
      <c r="D27" s="215"/>
      <c r="E27" s="215"/>
      <c r="F27" s="215"/>
      <c r="G27" s="215"/>
      <c r="H27" s="215">
        <v>44.9</v>
      </c>
      <c r="I27" s="215">
        <v>45.33</v>
      </c>
      <c r="J27" s="215">
        <v>45.71</v>
      </c>
      <c r="K27" s="215">
        <v>46.11</v>
      </c>
      <c r="L27" s="215">
        <v>46.44</v>
      </c>
      <c r="M27" s="216">
        <v>46.83</v>
      </c>
      <c r="N27" s="216">
        <v>47.1</v>
      </c>
      <c r="O27" s="216">
        <v>47.58</v>
      </c>
    </row>
    <row r="28" spans="1:15" s="72" customFormat="1" ht="15">
      <c r="A28" s="99" t="s">
        <v>32</v>
      </c>
      <c r="B28" s="89" t="s">
        <v>42</v>
      </c>
      <c r="C28" s="217"/>
      <c r="D28" s="217"/>
      <c r="E28" s="217"/>
      <c r="F28" s="217"/>
      <c r="G28" s="217"/>
      <c r="H28" s="217">
        <v>43.58</v>
      </c>
      <c r="I28" s="217">
        <v>43.96</v>
      </c>
      <c r="J28" s="217">
        <v>44.24</v>
      </c>
      <c r="K28" s="217">
        <v>44.51</v>
      </c>
      <c r="L28" s="217">
        <v>44.76</v>
      </c>
      <c r="M28" s="218">
        <v>44.98</v>
      </c>
      <c r="N28" s="218">
        <v>45.37</v>
      </c>
      <c r="O28" s="218">
        <v>45.55</v>
      </c>
    </row>
    <row r="29" spans="1:15" ht="25.5">
      <c r="A29" s="101" t="s">
        <v>59</v>
      </c>
      <c r="B29" s="88" t="s">
        <v>42</v>
      </c>
      <c r="C29" s="215"/>
      <c r="D29" s="215"/>
      <c r="E29" s="215"/>
      <c r="F29" s="215"/>
      <c r="G29" s="215"/>
      <c r="H29" s="215">
        <v>42.25</v>
      </c>
      <c r="I29" s="215">
        <v>42.65</v>
      </c>
      <c r="J29" s="215">
        <v>42.87</v>
      </c>
      <c r="K29" s="215">
        <v>43.03</v>
      </c>
      <c r="L29" s="215">
        <v>43.26</v>
      </c>
      <c r="M29" s="216">
        <v>43.49</v>
      </c>
      <c r="N29" s="216">
        <v>43.81</v>
      </c>
      <c r="O29" s="216">
        <v>44</v>
      </c>
    </row>
    <row r="30" spans="1:15" ht="25.5">
      <c r="A30" s="101" t="s">
        <v>60</v>
      </c>
      <c r="B30" s="88" t="s">
        <v>42</v>
      </c>
      <c r="C30" s="215"/>
      <c r="D30" s="215"/>
      <c r="E30" s="215"/>
      <c r="F30" s="215"/>
      <c r="G30" s="215"/>
      <c r="H30" s="215">
        <v>42.03</v>
      </c>
      <c r="I30" s="215">
        <v>42.34</v>
      </c>
      <c r="J30" s="215">
        <v>42.58</v>
      </c>
      <c r="K30" s="215">
        <v>42.89</v>
      </c>
      <c r="L30" s="215">
        <v>43.15</v>
      </c>
      <c r="M30" s="216">
        <v>43.48</v>
      </c>
      <c r="N30" s="216">
        <v>43.85</v>
      </c>
      <c r="O30" s="216">
        <v>44.07</v>
      </c>
    </row>
    <row r="31" spans="1:15" ht="24">
      <c r="A31" s="101" t="s">
        <v>68</v>
      </c>
      <c r="B31" s="88" t="s">
        <v>42</v>
      </c>
      <c r="C31" s="215"/>
      <c r="D31" s="215"/>
      <c r="E31" s="215"/>
      <c r="F31" s="215"/>
      <c r="G31" s="215"/>
      <c r="H31" s="215">
        <v>38.67</v>
      </c>
      <c r="I31" s="215">
        <v>39.07</v>
      </c>
      <c r="J31" s="215">
        <v>39.39</v>
      </c>
      <c r="K31" s="215">
        <v>39.96</v>
      </c>
      <c r="L31" s="215">
        <v>40.41</v>
      </c>
      <c r="M31" s="216">
        <v>40.74</v>
      </c>
      <c r="N31" s="216">
        <v>41.13</v>
      </c>
      <c r="O31" s="216">
        <v>41.61</v>
      </c>
    </row>
    <row r="32" spans="1:15" ht="15">
      <c r="A32" s="101" t="s">
        <v>61</v>
      </c>
      <c r="B32" s="88" t="s">
        <v>42</v>
      </c>
      <c r="C32" s="215"/>
      <c r="D32" s="215"/>
      <c r="E32" s="215"/>
      <c r="F32" s="215"/>
      <c r="G32" s="215"/>
      <c r="H32" s="215">
        <v>41.48</v>
      </c>
      <c r="I32" s="215">
        <v>41.85</v>
      </c>
      <c r="J32" s="215">
        <v>42.88</v>
      </c>
      <c r="K32" s="215">
        <v>43.07</v>
      </c>
      <c r="L32" s="215">
        <v>43.8</v>
      </c>
      <c r="M32" s="216">
        <v>43.73</v>
      </c>
      <c r="N32" s="216">
        <v>44.36</v>
      </c>
      <c r="O32" s="216">
        <v>44.33</v>
      </c>
    </row>
    <row r="33" spans="1:15" s="72" customFormat="1" ht="15">
      <c r="A33" s="102" t="s">
        <v>36</v>
      </c>
      <c r="B33" s="89" t="s">
        <v>42</v>
      </c>
      <c r="C33" s="217"/>
      <c r="D33" s="217"/>
      <c r="E33" s="217"/>
      <c r="F33" s="217"/>
      <c r="G33" s="217"/>
      <c r="H33" s="217">
        <v>41.14</v>
      </c>
      <c r="I33" s="217">
        <v>41.49</v>
      </c>
      <c r="J33" s="217">
        <v>41.78</v>
      </c>
      <c r="K33" s="217">
        <v>42.17</v>
      </c>
      <c r="L33" s="217">
        <v>42.5</v>
      </c>
      <c r="M33" s="218">
        <v>42.81</v>
      </c>
      <c r="N33" s="218">
        <v>43.19</v>
      </c>
      <c r="O33" s="218">
        <v>43.5</v>
      </c>
    </row>
    <row r="34" spans="1:15" s="72" customFormat="1" ht="15">
      <c r="A34" s="99" t="s">
        <v>37</v>
      </c>
      <c r="B34" s="89" t="s">
        <v>42</v>
      </c>
      <c r="C34" s="217"/>
      <c r="D34" s="217"/>
      <c r="E34" s="217"/>
      <c r="F34" s="217"/>
      <c r="G34" s="217"/>
      <c r="H34" s="217">
        <v>42.96</v>
      </c>
      <c r="I34" s="217">
        <v>43.33</v>
      </c>
      <c r="J34" s="217">
        <v>43.6</v>
      </c>
      <c r="K34" s="217">
        <v>43.89</v>
      </c>
      <c r="L34" s="217">
        <v>44.15</v>
      </c>
      <c r="M34" s="218">
        <v>44.39</v>
      </c>
      <c r="N34" s="218">
        <v>44.77</v>
      </c>
      <c r="O34" s="218">
        <v>44.97</v>
      </c>
    </row>
    <row r="35" spans="1:15" ht="15">
      <c r="A35" s="103" t="s">
        <v>38</v>
      </c>
      <c r="B35" s="84" t="s">
        <v>42</v>
      </c>
      <c r="C35" s="219"/>
      <c r="D35" s="219"/>
      <c r="E35" s="219"/>
      <c r="F35" s="219"/>
      <c r="G35" s="219"/>
      <c r="H35" s="219">
        <v>42.88</v>
      </c>
      <c r="I35" s="219">
        <v>42.96</v>
      </c>
      <c r="J35" s="219">
        <v>43.07</v>
      </c>
      <c r="K35" s="219">
        <v>43.16</v>
      </c>
      <c r="L35" s="219">
        <v>43.16</v>
      </c>
      <c r="M35" s="220">
        <v>43.17</v>
      </c>
      <c r="N35" s="220">
        <v>43.17</v>
      </c>
      <c r="O35" s="220">
        <v>43.17</v>
      </c>
    </row>
    <row r="36" spans="1:15" ht="36">
      <c r="A36" s="98" t="s">
        <v>66</v>
      </c>
      <c r="B36" s="85" t="s">
        <v>42</v>
      </c>
      <c r="C36" s="215"/>
      <c r="D36" s="215"/>
      <c r="E36" s="215"/>
      <c r="F36" s="215"/>
      <c r="G36" s="215"/>
      <c r="H36" s="215">
        <v>43.02</v>
      </c>
      <c r="I36" s="215">
        <v>43.35</v>
      </c>
      <c r="J36" s="215">
        <v>43.5</v>
      </c>
      <c r="K36" s="215">
        <v>43.75</v>
      </c>
      <c r="L36" s="215">
        <v>43.9</v>
      </c>
      <c r="M36" s="216">
        <v>44.1</v>
      </c>
      <c r="N36" s="216">
        <v>44.43</v>
      </c>
      <c r="O36" s="216">
        <v>44.51</v>
      </c>
    </row>
    <row r="37" spans="1:15" ht="24">
      <c r="A37" s="98" t="s">
        <v>39</v>
      </c>
      <c r="B37" s="85" t="s">
        <v>42</v>
      </c>
      <c r="C37" s="215"/>
      <c r="D37" s="215"/>
      <c r="E37" s="215"/>
      <c r="F37" s="215"/>
      <c r="G37" s="215"/>
      <c r="H37" s="215">
        <v>42.11</v>
      </c>
      <c r="I37" s="215">
        <v>42.36</v>
      </c>
      <c r="J37" s="215">
        <v>42.57</v>
      </c>
      <c r="K37" s="215">
        <v>42.86</v>
      </c>
      <c r="L37" s="215">
        <v>43.37</v>
      </c>
      <c r="M37" s="216">
        <v>43.6</v>
      </c>
      <c r="N37" s="216">
        <v>43.68</v>
      </c>
      <c r="O37" s="216">
        <v>43.8</v>
      </c>
    </row>
    <row r="38" spans="1:15" s="72" customFormat="1" ht="15">
      <c r="A38" s="104" t="s">
        <v>40</v>
      </c>
      <c r="B38" s="86" t="s">
        <v>42</v>
      </c>
      <c r="C38" s="221"/>
      <c r="D38" s="221"/>
      <c r="E38" s="221"/>
      <c r="F38" s="221"/>
      <c r="G38" s="221"/>
      <c r="H38" s="221">
        <v>42.85</v>
      </c>
      <c r="I38" s="221">
        <v>42.95</v>
      </c>
      <c r="J38" s="221">
        <v>43.06</v>
      </c>
      <c r="K38" s="221">
        <v>43.17</v>
      </c>
      <c r="L38" s="221">
        <v>43.21</v>
      </c>
      <c r="M38" s="222">
        <v>43.24</v>
      </c>
      <c r="N38" s="222">
        <v>43.26</v>
      </c>
      <c r="O38" s="222">
        <v>43.27</v>
      </c>
    </row>
    <row r="39" spans="1:15" s="72" customFormat="1" ht="15.75" thickBot="1">
      <c r="A39" s="105" t="s">
        <v>69</v>
      </c>
      <c r="B39" s="91" t="s">
        <v>42</v>
      </c>
      <c r="C39" s="223"/>
      <c r="D39" s="223"/>
      <c r="E39" s="223"/>
      <c r="F39" s="223"/>
      <c r="G39" s="223"/>
      <c r="H39" s="223">
        <v>41.57</v>
      </c>
      <c r="I39" s="223">
        <v>41.9</v>
      </c>
      <c r="J39" s="223">
        <v>42.2</v>
      </c>
      <c r="K39" s="223">
        <v>42.46</v>
      </c>
      <c r="L39" s="223">
        <v>42.62</v>
      </c>
      <c r="M39" s="224">
        <v>42.8</v>
      </c>
      <c r="N39" s="224">
        <v>43.01</v>
      </c>
      <c r="O39" s="224">
        <v>43.07</v>
      </c>
    </row>
    <row r="40" spans="1:15" ht="15">
      <c r="A40" s="98" t="s">
        <v>27</v>
      </c>
      <c r="B40" s="88" t="s">
        <v>43</v>
      </c>
      <c r="C40" s="215">
        <v>41.38</v>
      </c>
      <c r="D40" s="215">
        <v>41.66</v>
      </c>
      <c r="E40" s="215">
        <v>41.98</v>
      </c>
      <c r="F40" s="215">
        <v>41.94</v>
      </c>
      <c r="G40" s="215">
        <v>41.92</v>
      </c>
      <c r="H40" s="215">
        <v>42.2</v>
      </c>
      <c r="I40" s="215">
        <v>42.38</v>
      </c>
      <c r="J40" s="215">
        <v>42.58</v>
      </c>
      <c r="K40" s="215">
        <v>42.89</v>
      </c>
      <c r="L40" s="215">
        <v>42.94</v>
      </c>
      <c r="M40" s="216">
        <v>43.17</v>
      </c>
      <c r="N40" s="216">
        <v>43.35</v>
      </c>
      <c r="O40" s="216">
        <v>43.45</v>
      </c>
    </row>
    <row r="41" spans="1:15" ht="15">
      <c r="A41" s="98" t="s">
        <v>57</v>
      </c>
      <c r="B41" s="88" t="s">
        <v>43</v>
      </c>
      <c r="C41" s="215">
        <v>39.1</v>
      </c>
      <c r="D41" s="215">
        <v>40.71</v>
      </c>
      <c r="E41" s="215">
        <v>40.02</v>
      </c>
      <c r="F41" s="215">
        <v>39.92</v>
      </c>
      <c r="G41" s="215">
        <v>39.98</v>
      </c>
      <c r="H41" s="215">
        <v>38.95</v>
      </c>
      <c r="I41" s="215">
        <v>39.74</v>
      </c>
      <c r="J41" s="215">
        <v>40.93</v>
      </c>
      <c r="K41" s="215">
        <v>41.19</v>
      </c>
      <c r="L41" s="215">
        <v>41.2</v>
      </c>
      <c r="M41" s="216">
        <v>41.34</v>
      </c>
      <c r="N41" s="216">
        <v>41.61</v>
      </c>
      <c r="O41" s="216">
        <v>41.81</v>
      </c>
    </row>
    <row r="42" spans="1:15" s="72" customFormat="1" ht="15">
      <c r="A42" s="99" t="s">
        <v>28</v>
      </c>
      <c r="B42" s="89" t="s">
        <v>43</v>
      </c>
      <c r="C42" s="217">
        <v>41.17</v>
      </c>
      <c r="D42" s="217">
        <v>41.49</v>
      </c>
      <c r="E42" s="217">
        <v>41.61</v>
      </c>
      <c r="F42" s="217">
        <v>41.54</v>
      </c>
      <c r="G42" s="217">
        <v>41.52</v>
      </c>
      <c r="H42" s="217">
        <v>41.72</v>
      </c>
      <c r="I42" s="217">
        <v>41.9</v>
      </c>
      <c r="J42" s="217">
        <v>42.27</v>
      </c>
      <c r="K42" s="217">
        <v>42.55</v>
      </c>
      <c r="L42" s="217">
        <v>42.59</v>
      </c>
      <c r="M42" s="218">
        <v>42.79</v>
      </c>
      <c r="N42" s="218">
        <v>43</v>
      </c>
      <c r="O42" s="218">
        <v>43.12</v>
      </c>
    </row>
    <row r="43" spans="1:15" ht="15">
      <c r="A43" s="100" t="s">
        <v>29</v>
      </c>
      <c r="B43" s="90" t="s">
        <v>43</v>
      </c>
      <c r="C43" s="219"/>
      <c r="D43" s="219"/>
      <c r="E43" s="219"/>
      <c r="F43" s="219"/>
      <c r="G43" s="219"/>
      <c r="H43" s="219">
        <v>43.38</v>
      </c>
      <c r="I43" s="219">
        <v>43.67</v>
      </c>
      <c r="J43" s="219">
        <v>43.83</v>
      </c>
      <c r="K43" s="219">
        <v>44.1</v>
      </c>
      <c r="L43" s="219">
        <v>44.34</v>
      </c>
      <c r="M43" s="220">
        <v>44.52</v>
      </c>
      <c r="N43" s="220">
        <v>44.91</v>
      </c>
      <c r="O43" s="220">
        <v>45.19</v>
      </c>
    </row>
    <row r="44" spans="1:15" ht="15">
      <c r="A44" s="101" t="s">
        <v>30</v>
      </c>
      <c r="B44" s="88" t="s">
        <v>43</v>
      </c>
      <c r="C44" s="215"/>
      <c r="D44" s="215"/>
      <c r="E44" s="215"/>
      <c r="F44" s="215"/>
      <c r="G44" s="215"/>
      <c r="H44" s="215">
        <v>45.12</v>
      </c>
      <c r="I44" s="215">
        <v>45.47</v>
      </c>
      <c r="J44" s="215">
        <v>45.72</v>
      </c>
      <c r="K44" s="215">
        <v>46.07</v>
      </c>
      <c r="L44" s="215">
        <v>46.41</v>
      </c>
      <c r="M44" s="216">
        <v>46.71</v>
      </c>
      <c r="N44" s="216">
        <v>47.03</v>
      </c>
      <c r="O44" s="216">
        <v>47.38</v>
      </c>
    </row>
    <row r="45" spans="1:15" ht="15">
      <c r="A45" s="101" t="s">
        <v>31</v>
      </c>
      <c r="B45" s="88" t="s">
        <v>43</v>
      </c>
      <c r="C45" s="215"/>
      <c r="D45" s="215"/>
      <c r="E45" s="215"/>
      <c r="F45" s="215"/>
      <c r="G45" s="215"/>
      <c r="H45" s="215">
        <v>44.85</v>
      </c>
      <c r="I45" s="215">
        <v>45.33</v>
      </c>
      <c r="J45" s="215">
        <v>45.71</v>
      </c>
      <c r="K45" s="215">
        <v>46.14</v>
      </c>
      <c r="L45" s="215">
        <v>46.68</v>
      </c>
      <c r="M45" s="216">
        <v>47.16</v>
      </c>
      <c r="N45" s="216">
        <v>47.5</v>
      </c>
      <c r="O45" s="216">
        <v>48.1</v>
      </c>
    </row>
    <row r="46" spans="1:15" s="72" customFormat="1" ht="15">
      <c r="A46" s="99" t="s">
        <v>32</v>
      </c>
      <c r="B46" s="89" t="s">
        <v>43</v>
      </c>
      <c r="C46" s="217"/>
      <c r="D46" s="217"/>
      <c r="E46" s="217"/>
      <c r="F46" s="217"/>
      <c r="G46" s="217"/>
      <c r="H46" s="217">
        <v>43.87</v>
      </c>
      <c r="I46" s="217">
        <v>44.18</v>
      </c>
      <c r="J46" s="217">
        <v>44.37</v>
      </c>
      <c r="K46" s="217">
        <v>44.68</v>
      </c>
      <c r="L46" s="217">
        <v>44.95</v>
      </c>
      <c r="M46" s="218">
        <v>45.16</v>
      </c>
      <c r="N46" s="218">
        <v>45.55</v>
      </c>
      <c r="O46" s="218">
        <v>45.85</v>
      </c>
    </row>
    <row r="47" spans="1:15" ht="25.5">
      <c r="A47" s="101" t="s">
        <v>59</v>
      </c>
      <c r="B47" s="88" t="s">
        <v>43</v>
      </c>
      <c r="C47" s="215"/>
      <c r="D47" s="215"/>
      <c r="E47" s="215"/>
      <c r="F47" s="215"/>
      <c r="G47" s="215"/>
      <c r="H47" s="215">
        <v>43.07</v>
      </c>
      <c r="I47" s="215">
        <v>43.27</v>
      </c>
      <c r="J47" s="215">
        <v>43.42</v>
      </c>
      <c r="K47" s="215">
        <v>43.63</v>
      </c>
      <c r="L47" s="215">
        <v>43.88</v>
      </c>
      <c r="M47" s="216">
        <v>44.12</v>
      </c>
      <c r="N47" s="216">
        <v>44.48</v>
      </c>
      <c r="O47" s="216">
        <v>44.71</v>
      </c>
    </row>
    <row r="48" spans="1:15" ht="25.5">
      <c r="A48" s="101" t="s">
        <v>60</v>
      </c>
      <c r="B48" s="88" t="s">
        <v>43</v>
      </c>
      <c r="C48" s="215"/>
      <c r="D48" s="215"/>
      <c r="E48" s="215"/>
      <c r="F48" s="215"/>
      <c r="G48" s="215"/>
      <c r="H48" s="215">
        <v>41.24</v>
      </c>
      <c r="I48" s="215">
        <v>41.48</v>
      </c>
      <c r="J48" s="215">
        <v>41.69</v>
      </c>
      <c r="K48" s="215">
        <v>42.01</v>
      </c>
      <c r="L48" s="215">
        <v>42.29</v>
      </c>
      <c r="M48" s="216">
        <v>42.6</v>
      </c>
      <c r="N48" s="216">
        <v>43.02</v>
      </c>
      <c r="O48" s="216">
        <v>43.38</v>
      </c>
    </row>
    <row r="49" spans="1:15" ht="24">
      <c r="A49" s="101" t="s">
        <v>65</v>
      </c>
      <c r="B49" s="88" t="s">
        <v>43</v>
      </c>
      <c r="C49" s="215"/>
      <c r="D49" s="215"/>
      <c r="E49" s="215"/>
      <c r="F49" s="215"/>
      <c r="G49" s="215"/>
      <c r="H49" s="215">
        <v>39.45</v>
      </c>
      <c r="I49" s="215">
        <v>39.99</v>
      </c>
      <c r="J49" s="215">
        <v>40.19</v>
      </c>
      <c r="K49" s="215">
        <v>40.74</v>
      </c>
      <c r="L49" s="215">
        <v>41.14</v>
      </c>
      <c r="M49" s="216">
        <v>41.55</v>
      </c>
      <c r="N49" s="216">
        <v>42.04</v>
      </c>
      <c r="O49" s="216">
        <v>42.52</v>
      </c>
    </row>
    <row r="50" spans="1:15" ht="15">
      <c r="A50" s="101" t="s">
        <v>61</v>
      </c>
      <c r="B50" s="88" t="s">
        <v>43</v>
      </c>
      <c r="C50" s="215"/>
      <c r="D50" s="215"/>
      <c r="E50" s="215"/>
      <c r="F50" s="215"/>
      <c r="G50" s="215"/>
      <c r="H50" s="215">
        <v>39.97</v>
      </c>
      <c r="I50" s="215">
        <v>40.24</v>
      </c>
      <c r="J50" s="215">
        <v>40.9</v>
      </c>
      <c r="K50" s="215">
        <v>40.98</v>
      </c>
      <c r="L50" s="215">
        <v>41.82</v>
      </c>
      <c r="M50" s="216">
        <v>41.64</v>
      </c>
      <c r="N50" s="216">
        <v>42.15</v>
      </c>
      <c r="O50" s="216">
        <v>42.48</v>
      </c>
    </row>
    <row r="51" spans="1:15" s="72" customFormat="1" ht="15">
      <c r="A51" s="102" t="s">
        <v>36</v>
      </c>
      <c r="B51" s="89" t="s">
        <v>43</v>
      </c>
      <c r="C51" s="217"/>
      <c r="D51" s="217"/>
      <c r="E51" s="217"/>
      <c r="F51" s="217"/>
      <c r="G51" s="217"/>
      <c r="H51" s="217">
        <v>41.93</v>
      </c>
      <c r="I51" s="217">
        <v>42.17</v>
      </c>
      <c r="J51" s="217">
        <v>42.34</v>
      </c>
      <c r="K51" s="217">
        <v>42.61</v>
      </c>
      <c r="L51" s="217">
        <v>42.88</v>
      </c>
      <c r="M51" s="218">
        <v>43.15</v>
      </c>
      <c r="N51" s="218">
        <v>43.54</v>
      </c>
      <c r="O51" s="218">
        <v>43.82</v>
      </c>
    </row>
    <row r="52" spans="1:15" s="72" customFormat="1" ht="15">
      <c r="A52" s="99" t="s">
        <v>37</v>
      </c>
      <c r="B52" s="89" t="s">
        <v>43</v>
      </c>
      <c r="C52" s="217"/>
      <c r="D52" s="217"/>
      <c r="E52" s="217"/>
      <c r="F52" s="217"/>
      <c r="G52" s="217"/>
      <c r="H52" s="217">
        <v>43.44</v>
      </c>
      <c r="I52" s="217">
        <v>43.72</v>
      </c>
      <c r="J52" s="217">
        <v>43.9</v>
      </c>
      <c r="K52" s="217">
        <v>44.19</v>
      </c>
      <c r="L52" s="217">
        <v>44.45</v>
      </c>
      <c r="M52" s="218">
        <v>44.67</v>
      </c>
      <c r="N52" s="218">
        <v>45.05</v>
      </c>
      <c r="O52" s="218">
        <v>45.34</v>
      </c>
    </row>
    <row r="53" spans="1:15" ht="15">
      <c r="A53" s="103" t="s">
        <v>38</v>
      </c>
      <c r="B53" s="84" t="s">
        <v>43</v>
      </c>
      <c r="C53" s="219"/>
      <c r="D53" s="219"/>
      <c r="E53" s="219"/>
      <c r="F53" s="219"/>
      <c r="G53" s="219"/>
      <c r="H53" s="219">
        <v>40.45</v>
      </c>
      <c r="I53" s="219">
        <v>40.51</v>
      </c>
      <c r="J53" s="219">
        <v>40.52</v>
      </c>
      <c r="K53" s="219">
        <v>40.63</v>
      </c>
      <c r="L53" s="219">
        <v>40.77</v>
      </c>
      <c r="M53" s="220">
        <v>40.93</v>
      </c>
      <c r="N53" s="220">
        <v>41.11</v>
      </c>
      <c r="O53" s="220">
        <v>41.25</v>
      </c>
    </row>
    <row r="54" spans="1:15" ht="36">
      <c r="A54" s="98" t="s">
        <v>66</v>
      </c>
      <c r="B54" s="85" t="s">
        <v>43</v>
      </c>
      <c r="C54" s="215"/>
      <c r="D54" s="215"/>
      <c r="E54" s="215"/>
      <c r="F54" s="215"/>
      <c r="G54" s="215"/>
      <c r="H54" s="215">
        <v>40.59</v>
      </c>
      <c r="I54" s="215">
        <v>40.78</v>
      </c>
      <c r="J54" s="215">
        <v>40.95</v>
      </c>
      <c r="K54" s="215">
        <v>41.26</v>
      </c>
      <c r="L54" s="215">
        <v>41.48</v>
      </c>
      <c r="M54" s="216">
        <v>41.71</v>
      </c>
      <c r="N54" s="216">
        <v>42</v>
      </c>
      <c r="O54" s="216">
        <v>42.15</v>
      </c>
    </row>
    <row r="55" spans="1:15" ht="24">
      <c r="A55" s="98" t="s">
        <v>39</v>
      </c>
      <c r="B55" s="85" t="s">
        <v>43</v>
      </c>
      <c r="C55" s="215"/>
      <c r="D55" s="215"/>
      <c r="E55" s="215"/>
      <c r="F55" s="215"/>
      <c r="G55" s="215"/>
      <c r="H55" s="215">
        <v>41.23</v>
      </c>
      <c r="I55" s="215">
        <v>41.42</v>
      </c>
      <c r="J55" s="215">
        <v>41.52</v>
      </c>
      <c r="K55" s="215">
        <v>41.76</v>
      </c>
      <c r="L55" s="215">
        <v>42.12</v>
      </c>
      <c r="M55" s="216">
        <v>42.43</v>
      </c>
      <c r="N55" s="216">
        <v>42.61</v>
      </c>
      <c r="O55" s="216">
        <v>42.74</v>
      </c>
    </row>
    <row r="56" spans="1:15" s="72" customFormat="1" ht="15">
      <c r="A56" s="104" t="s">
        <v>40</v>
      </c>
      <c r="B56" s="86" t="s">
        <v>43</v>
      </c>
      <c r="C56" s="221"/>
      <c r="D56" s="221"/>
      <c r="E56" s="221"/>
      <c r="F56" s="221"/>
      <c r="G56" s="221"/>
      <c r="H56" s="221">
        <v>40.48</v>
      </c>
      <c r="I56" s="221">
        <v>40.55</v>
      </c>
      <c r="J56" s="221">
        <v>40.58</v>
      </c>
      <c r="K56" s="221">
        <v>40.7</v>
      </c>
      <c r="L56" s="221">
        <v>40.88</v>
      </c>
      <c r="M56" s="222">
        <v>41.05</v>
      </c>
      <c r="N56" s="222">
        <v>41.24</v>
      </c>
      <c r="O56" s="222">
        <v>41.38</v>
      </c>
    </row>
    <row r="57" spans="1:15" s="72" customFormat="1" ht="15">
      <c r="A57" s="107" t="s">
        <v>69</v>
      </c>
      <c r="B57" s="87" t="s">
        <v>43</v>
      </c>
      <c r="C57" s="227"/>
      <c r="D57" s="227"/>
      <c r="E57" s="227"/>
      <c r="F57" s="227"/>
      <c r="G57" s="227"/>
      <c r="H57" s="227">
        <v>41.97</v>
      </c>
      <c r="I57" s="227">
        <v>42.16</v>
      </c>
      <c r="J57" s="227">
        <v>42.37</v>
      </c>
      <c r="K57" s="227">
        <v>42.62</v>
      </c>
      <c r="L57" s="227">
        <v>42.77</v>
      </c>
      <c r="M57" s="228">
        <v>42.97</v>
      </c>
      <c r="N57" s="228">
        <v>43.23</v>
      </c>
      <c r="O57" s="228">
        <v>43.41</v>
      </c>
    </row>
    <row r="59" spans="1:23" ht="15">
      <c r="A59" s="264" t="s">
        <v>97</v>
      </c>
      <c r="B59" s="264"/>
      <c r="C59" s="264"/>
      <c r="D59" s="264"/>
      <c r="E59" s="264"/>
      <c r="F59" s="264"/>
      <c r="G59" s="264"/>
      <c r="H59" s="264"/>
      <c r="I59" s="264"/>
      <c r="J59" s="264"/>
      <c r="K59" s="264"/>
      <c r="L59" s="264"/>
      <c r="M59" s="264"/>
      <c r="N59" s="264"/>
      <c r="O59" s="264"/>
      <c r="P59" s="264"/>
      <c r="Q59" s="264"/>
      <c r="R59" s="264"/>
      <c r="S59" s="264"/>
      <c r="T59" s="264"/>
      <c r="U59" s="264"/>
      <c r="V59" s="264"/>
      <c r="W59" s="264"/>
    </row>
    <row r="60" spans="1:23" ht="15">
      <c r="A60" s="265" t="s">
        <v>70</v>
      </c>
      <c r="B60" s="265"/>
      <c r="C60" s="265"/>
      <c r="D60" s="265"/>
      <c r="E60" s="265"/>
      <c r="F60" s="265"/>
      <c r="G60" s="265"/>
      <c r="H60" s="265"/>
      <c r="I60" s="265"/>
      <c r="J60" s="265"/>
      <c r="K60" s="265"/>
      <c r="L60" s="265"/>
      <c r="M60" s="265"/>
      <c r="N60" s="265"/>
      <c r="O60" s="265"/>
      <c r="P60" s="265"/>
      <c r="Q60" s="265"/>
      <c r="R60" s="265"/>
      <c r="S60" s="265"/>
      <c r="T60" s="265"/>
      <c r="U60" s="265"/>
      <c r="V60" s="265"/>
      <c r="W60" s="265"/>
    </row>
    <row r="61" spans="1:15" ht="15">
      <c r="A61" s="265" t="s">
        <v>71</v>
      </c>
      <c r="B61" s="265"/>
      <c r="C61" s="265"/>
      <c r="D61" s="265"/>
      <c r="E61" s="265"/>
      <c r="F61" s="265"/>
      <c r="G61" s="265"/>
      <c r="H61" s="265"/>
      <c r="I61" s="265"/>
      <c r="J61" s="265"/>
      <c r="K61" s="265"/>
      <c r="L61" s="265"/>
      <c r="M61" s="265"/>
      <c r="N61" s="265"/>
      <c r="O61" s="265"/>
    </row>
    <row r="62" spans="1:23" ht="15">
      <c r="A62" s="266" t="s">
        <v>41</v>
      </c>
      <c r="B62" s="266"/>
      <c r="C62" s="266"/>
      <c r="D62" s="266"/>
      <c r="E62" s="266"/>
      <c r="F62" s="266"/>
      <c r="G62" s="266"/>
      <c r="H62" s="266"/>
      <c r="I62" s="266"/>
      <c r="J62" s="266"/>
      <c r="K62" s="266"/>
      <c r="L62" s="266"/>
      <c r="M62" s="266"/>
      <c r="N62" s="266"/>
      <c r="O62" s="266"/>
      <c r="P62" s="266"/>
      <c r="Q62" s="266"/>
      <c r="R62" s="266"/>
      <c r="S62" s="266"/>
      <c r="T62" s="266"/>
      <c r="U62" s="266"/>
      <c r="V62" s="266"/>
      <c r="W62" s="266"/>
    </row>
    <row r="63" spans="1:11" ht="15">
      <c r="A63" s="248" t="s">
        <v>96</v>
      </c>
      <c r="B63" s="248"/>
      <c r="C63" s="248"/>
      <c r="D63" s="248"/>
      <c r="E63" s="248"/>
      <c r="F63" s="248"/>
      <c r="G63" s="248"/>
      <c r="H63" s="248"/>
      <c r="I63" s="248"/>
      <c r="J63" s="248"/>
      <c r="K63" s="248"/>
    </row>
  </sheetData>
  <sheetProtection/>
  <mergeCells count="6">
    <mergeCell ref="A1:W1"/>
    <mergeCell ref="A63:K63"/>
    <mergeCell ref="A59:W59"/>
    <mergeCell ref="A60:W60"/>
    <mergeCell ref="A61:O61"/>
    <mergeCell ref="A62:W6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63"/>
  <sheetViews>
    <sheetView showGridLines="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Q16" sqref="Q16"/>
    </sheetView>
  </sheetViews>
  <sheetFormatPr defaultColWidth="11.421875" defaultRowHeight="15"/>
  <cols>
    <col min="1" max="1" width="47.7109375" style="63" customWidth="1"/>
    <col min="2" max="2" width="10.7109375" style="63" customWidth="1"/>
    <col min="3" max="4" width="8.28125" style="63" bestFit="1" customWidth="1"/>
    <col min="5" max="5" width="8.00390625" style="63" bestFit="1" customWidth="1"/>
    <col min="6" max="6" width="9.00390625" style="63" bestFit="1" customWidth="1"/>
    <col min="7" max="7" width="8.28125" style="63" bestFit="1" customWidth="1"/>
    <col min="8" max="8" width="8.00390625" style="63" bestFit="1" customWidth="1"/>
    <col min="9" max="9" width="8.28125" style="63" bestFit="1" customWidth="1"/>
    <col min="10" max="10" width="8.00390625" style="63" bestFit="1" customWidth="1"/>
    <col min="11" max="11" width="9.00390625" style="63" bestFit="1" customWidth="1"/>
    <col min="12" max="12" width="8.28125" style="63" bestFit="1" customWidth="1"/>
    <col min="13" max="13" width="8.00390625" style="63" bestFit="1" customWidth="1"/>
    <col min="14" max="14" width="9.00390625" style="63" bestFit="1" customWidth="1"/>
    <col min="15" max="15" width="8.28125" style="63" bestFit="1" customWidth="1"/>
    <col min="16" max="16" width="8.00390625" style="63" bestFit="1" customWidth="1"/>
    <col min="17" max="17" width="9.00390625" style="63" bestFit="1" customWidth="1"/>
    <col min="18" max="18" width="8.28125" style="63" bestFit="1" customWidth="1"/>
    <col min="19" max="19" width="8.00390625" style="63" bestFit="1" customWidth="1"/>
    <col min="20" max="20" width="9.00390625" style="63" bestFit="1" customWidth="1"/>
    <col min="21" max="21" width="8.28125" style="63" bestFit="1" customWidth="1"/>
    <col min="22" max="22" width="8.00390625" style="63" bestFit="1" customWidth="1"/>
    <col min="23" max="23" width="9.00390625" style="63" bestFit="1" customWidth="1"/>
    <col min="24" max="16384" width="11.421875" style="63" customWidth="1"/>
  </cols>
  <sheetData>
    <row r="1" spans="1:23" ht="15">
      <c r="A1" s="267" t="s">
        <v>98</v>
      </c>
      <c r="B1" s="267"/>
      <c r="C1" s="267"/>
      <c r="D1" s="267"/>
      <c r="E1" s="267"/>
      <c r="F1" s="267"/>
      <c r="G1" s="267"/>
      <c r="H1" s="267"/>
      <c r="I1" s="267"/>
      <c r="J1" s="267"/>
      <c r="K1" s="267"/>
      <c r="L1" s="267"/>
      <c r="M1" s="267"/>
      <c r="N1" s="267"/>
      <c r="O1" s="267"/>
      <c r="P1" s="267"/>
      <c r="Q1" s="267"/>
      <c r="R1" s="267"/>
      <c r="S1" s="267"/>
      <c r="T1" s="267"/>
      <c r="U1" s="267"/>
      <c r="V1" s="267"/>
      <c r="W1" s="267"/>
    </row>
    <row r="2" ht="15.75" thickBot="1"/>
    <row r="3" spans="1:15" ht="15.75" thickBot="1">
      <c r="A3" s="96" t="s">
        <v>26</v>
      </c>
      <c r="B3" s="94"/>
      <c r="C3" s="109">
        <v>2004</v>
      </c>
      <c r="D3" s="109">
        <v>2005</v>
      </c>
      <c r="E3" s="110">
        <v>2006</v>
      </c>
      <c r="F3" s="110">
        <v>2007</v>
      </c>
      <c r="G3" s="110">
        <v>2008</v>
      </c>
      <c r="H3" s="65" t="s">
        <v>54</v>
      </c>
      <c r="I3" s="109">
        <v>2010</v>
      </c>
      <c r="J3" s="110">
        <v>2011</v>
      </c>
      <c r="K3" s="110">
        <v>2012</v>
      </c>
      <c r="L3" s="110">
        <v>2013</v>
      </c>
      <c r="M3" s="111">
        <v>2014</v>
      </c>
      <c r="N3" s="111">
        <v>2015</v>
      </c>
      <c r="O3" s="111">
        <v>2016</v>
      </c>
    </row>
    <row r="4" spans="1:15" ht="15">
      <c r="A4" s="106" t="s">
        <v>27</v>
      </c>
      <c r="B4" s="112" t="s">
        <v>44</v>
      </c>
      <c r="C4" s="225">
        <v>19.33</v>
      </c>
      <c r="D4" s="225">
        <v>18.56</v>
      </c>
      <c r="E4" s="225">
        <v>17.52</v>
      </c>
      <c r="F4" s="225">
        <v>17.22</v>
      </c>
      <c r="G4" s="225">
        <v>17.57</v>
      </c>
      <c r="H4" s="226">
        <v>16.2</v>
      </c>
      <c r="I4" s="225">
        <v>15.31</v>
      </c>
      <c r="J4" s="225">
        <v>14.6</v>
      </c>
      <c r="K4" s="225">
        <v>13.93</v>
      </c>
      <c r="L4" s="225">
        <v>13.96</v>
      </c>
      <c r="M4" s="226">
        <v>13.7</v>
      </c>
      <c r="N4" s="226">
        <v>13.67</v>
      </c>
      <c r="O4" s="226">
        <v>14.16</v>
      </c>
    </row>
    <row r="5" spans="1:15" ht="15">
      <c r="A5" s="98" t="s">
        <v>57</v>
      </c>
      <c r="B5" s="82" t="s">
        <v>44</v>
      </c>
      <c r="C5" s="215">
        <v>25.54</v>
      </c>
      <c r="D5" s="215">
        <v>21.14</v>
      </c>
      <c r="E5" s="215">
        <v>24.42</v>
      </c>
      <c r="F5" s="215">
        <v>24.52</v>
      </c>
      <c r="G5" s="215">
        <v>24.23</v>
      </c>
      <c r="H5" s="216">
        <v>28.4</v>
      </c>
      <c r="I5" s="215">
        <v>25.27</v>
      </c>
      <c r="J5" s="215">
        <v>21.26</v>
      </c>
      <c r="K5" s="215">
        <v>20.61</v>
      </c>
      <c r="L5" s="215">
        <v>21.08</v>
      </c>
      <c r="M5" s="216">
        <v>20.99</v>
      </c>
      <c r="N5" s="216">
        <v>20.57</v>
      </c>
      <c r="O5" s="216">
        <v>20.3</v>
      </c>
    </row>
    <row r="6" spans="1:15" ht="15">
      <c r="A6" s="99" t="s">
        <v>28</v>
      </c>
      <c r="B6" s="83" t="s">
        <v>44</v>
      </c>
      <c r="C6" s="217">
        <v>19.85</v>
      </c>
      <c r="D6" s="217">
        <v>18.93</v>
      </c>
      <c r="E6" s="217">
        <v>18.6</v>
      </c>
      <c r="F6" s="217">
        <v>18.44</v>
      </c>
      <c r="G6" s="217">
        <v>18.73</v>
      </c>
      <c r="H6" s="218">
        <v>18.13</v>
      </c>
      <c r="I6" s="217">
        <v>17.04</v>
      </c>
      <c r="J6" s="217">
        <v>15.8</v>
      </c>
      <c r="K6" s="217">
        <v>15.19</v>
      </c>
      <c r="L6" s="217">
        <v>15.37</v>
      </c>
      <c r="M6" s="218">
        <v>15.16</v>
      </c>
      <c r="N6" s="218">
        <v>15.06</v>
      </c>
      <c r="O6" s="218">
        <v>15.39</v>
      </c>
    </row>
    <row r="7" spans="1:15" ht="15">
      <c r="A7" s="100" t="s">
        <v>29</v>
      </c>
      <c r="B7" s="81" t="s">
        <v>44</v>
      </c>
      <c r="C7" s="219"/>
      <c r="D7" s="219"/>
      <c r="E7" s="219"/>
      <c r="F7" s="219"/>
      <c r="G7" s="219"/>
      <c r="H7" s="220">
        <v>12.81</v>
      </c>
      <c r="I7" s="219">
        <v>11.63</v>
      </c>
      <c r="J7" s="219">
        <v>11.68</v>
      </c>
      <c r="K7" s="219">
        <v>11.71</v>
      </c>
      <c r="L7" s="219">
        <v>11.64</v>
      </c>
      <c r="M7" s="220">
        <v>11.72</v>
      </c>
      <c r="N7" s="220">
        <v>11.06</v>
      </c>
      <c r="O7" s="220">
        <v>10.98</v>
      </c>
    </row>
    <row r="8" spans="1:15" ht="15">
      <c r="A8" s="101" t="s">
        <v>30</v>
      </c>
      <c r="B8" s="82" t="s">
        <v>44</v>
      </c>
      <c r="C8" s="215"/>
      <c r="D8" s="215"/>
      <c r="E8" s="215"/>
      <c r="F8" s="215"/>
      <c r="G8" s="215"/>
      <c r="H8" s="216">
        <v>8.24</v>
      </c>
      <c r="I8" s="215">
        <v>7.51</v>
      </c>
      <c r="J8" s="215">
        <v>7.2</v>
      </c>
      <c r="K8" s="215">
        <v>6.9</v>
      </c>
      <c r="L8" s="215">
        <v>6.57</v>
      </c>
      <c r="M8" s="216">
        <v>6.37</v>
      </c>
      <c r="N8" s="216">
        <v>5.94</v>
      </c>
      <c r="O8" s="216">
        <v>5.71</v>
      </c>
    </row>
    <row r="9" spans="1:15" ht="15">
      <c r="A9" s="101" t="s">
        <v>31</v>
      </c>
      <c r="B9" s="82" t="s">
        <v>44</v>
      </c>
      <c r="C9" s="215"/>
      <c r="D9" s="215"/>
      <c r="E9" s="215"/>
      <c r="F9" s="215"/>
      <c r="G9" s="215"/>
      <c r="H9" s="216">
        <v>6.37</v>
      </c>
      <c r="I9" s="215">
        <v>5.96</v>
      </c>
      <c r="J9" s="215">
        <v>5.73</v>
      </c>
      <c r="K9" s="215">
        <v>5.67</v>
      </c>
      <c r="L9" s="215">
        <v>5.23</v>
      </c>
      <c r="M9" s="216">
        <v>4.94</v>
      </c>
      <c r="N9" s="216">
        <v>4.9</v>
      </c>
      <c r="O9" s="216">
        <v>4.61</v>
      </c>
    </row>
    <row r="10" spans="1:15" s="72" customFormat="1" ht="15">
      <c r="A10" s="99" t="s">
        <v>32</v>
      </c>
      <c r="B10" s="83" t="s">
        <v>44</v>
      </c>
      <c r="C10" s="217"/>
      <c r="D10" s="217"/>
      <c r="E10" s="217"/>
      <c r="F10" s="217"/>
      <c r="G10" s="217"/>
      <c r="H10" s="218">
        <v>11.51</v>
      </c>
      <c r="I10" s="217">
        <v>10.43</v>
      </c>
      <c r="J10" s="217">
        <v>10.39</v>
      </c>
      <c r="K10" s="217">
        <v>10.35</v>
      </c>
      <c r="L10" s="217">
        <v>10.21</v>
      </c>
      <c r="M10" s="218">
        <v>10.21</v>
      </c>
      <c r="N10" s="218">
        <v>9.6</v>
      </c>
      <c r="O10" s="218">
        <v>9.5</v>
      </c>
    </row>
    <row r="11" spans="1:15" ht="15">
      <c r="A11" s="101" t="s">
        <v>59</v>
      </c>
      <c r="B11" s="82" t="s">
        <v>44</v>
      </c>
      <c r="C11" s="215"/>
      <c r="D11" s="215"/>
      <c r="E11" s="215"/>
      <c r="F11" s="215"/>
      <c r="G11" s="215"/>
      <c r="H11" s="216">
        <v>14.35</v>
      </c>
      <c r="I11" s="215">
        <v>13.42</v>
      </c>
      <c r="J11" s="215">
        <v>13.54</v>
      </c>
      <c r="K11" s="215">
        <v>13.59</v>
      </c>
      <c r="L11" s="215">
        <v>13.48</v>
      </c>
      <c r="M11" s="216">
        <v>13.32</v>
      </c>
      <c r="N11" s="216">
        <v>12.89</v>
      </c>
      <c r="O11" s="216">
        <v>12.72</v>
      </c>
    </row>
    <row r="12" spans="1:15" ht="15">
      <c r="A12" s="101" t="s">
        <v>60</v>
      </c>
      <c r="B12" s="82" t="s">
        <v>44</v>
      </c>
      <c r="C12" s="215"/>
      <c r="D12" s="215"/>
      <c r="E12" s="215"/>
      <c r="F12" s="215"/>
      <c r="G12" s="215"/>
      <c r="H12" s="216">
        <v>15.22</v>
      </c>
      <c r="I12" s="215">
        <v>13.97</v>
      </c>
      <c r="J12" s="215">
        <v>13.75</v>
      </c>
      <c r="K12" s="215">
        <v>13.42</v>
      </c>
      <c r="L12" s="215">
        <v>13.05</v>
      </c>
      <c r="M12" s="216">
        <v>12.52</v>
      </c>
      <c r="N12" s="216">
        <v>11.88</v>
      </c>
      <c r="O12" s="216">
        <v>11.52</v>
      </c>
    </row>
    <row r="13" spans="1:15" ht="15">
      <c r="A13" s="101" t="s">
        <v>68</v>
      </c>
      <c r="B13" s="82" t="s">
        <v>44</v>
      </c>
      <c r="C13" s="215"/>
      <c r="D13" s="215"/>
      <c r="E13" s="215"/>
      <c r="F13" s="215"/>
      <c r="G13" s="215"/>
      <c r="H13" s="216">
        <v>21.08</v>
      </c>
      <c r="I13" s="215">
        <v>19.09</v>
      </c>
      <c r="J13" s="215">
        <v>17.66</v>
      </c>
      <c r="K13" s="215">
        <v>15.24</v>
      </c>
      <c r="L13" s="215">
        <v>13.83</v>
      </c>
      <c r="M13" s="216">
        <v>13.12</v>
      </c>
      <c r="N13" s="216">
        <v>11.97</v>
      </c>
      <c r="O13" s="216">
        <v>11.06</v>
      </c>
    </row>
    <row r="14" spans="1:15" ht="15">
      <c r="A14" s="101" t="s">
        <v>61</v>
      </c>
      <c r="B14" s="82" t="s">
        <v>44</v>
      </c>
      <c r="C14" s="215"/>
      <c r="D14" s="215"/>
      <c r="E14" s="215"/>
      <c r="F14" s="215"/>
      <c r="G14" s="215"/>
      <c r="H14" s="216">
        <v>17.34</v>
      </c>
      <c r="I14" s="215">
        <v>17.63</v>
      </c>
      <c r="J14" s="215">
        <v>16.3</v>
      </c>
      <c r="K14" s="215">
        <v>15.7</v>
      </c>
      <c r="L14" s="215">
        <v>14.75</v>
      </c>
      <c r="M14" s="216">
        <v>15.55</v>
      </c>
      <c r="N14" s="216">
        <v>13.65</v>
      </c>
      <c r="O14" s="216">
        <v>13.18</v>
      </c>
    </row>
    <row r="15" spans="1:15" s="72" customFormat="1" ht="15">
      <c r="A15" s="102" t="s">
        <v>36</v>
      </c>
      <c r="B15" s="83" t="s">
        <v>44</v>
      </c>
      <c r="C15" s="217"/>
      <c r="D15" s="217"/>
      <c r="E15" s="217"/>
      <c r="F15" s="217"/>
      <c r="G15" s="217"/>
      <c r="H15" s="218">
        <v>15.86</v>
      </c>
      <c r="I15" s="217">
        <v>14.64</v>
      </c>
      <c r="J15" s="217">
        <v>14.3</v>
      </c>
      <c r="K15" s="217">
        <v>13.76</v>
      </c>
      <c r="L15" s="217">
        <v>13.31</v>
      </c>
      <c r="M15" s="218">
        <v>12.88</v>
      </c>
      <c r="N15" s="218">
        <v>12.19</v>
      </c>
      <c r="O15" s="218">
        <v>11.79</v>
      </c>
    </row>
    <row r="16" spans="1:15" ht="15">
      <c r="A16" s="99" t="s">
        <v>37</v>
      </c>
      <c r="B16" s="83" t="s">
        <v>44</v>
      </c>
      <c r="C16" s="217"/>
      <c r="D16" s="217"/>
      <c r="E16" s="217"/>
      <c r="F16" s="217"/>
      <c r="G16" s="217"/>
      <c r="H16" s="218">
        <v>12.53</v>
      </c>
      <c r="I16" s="217">
        <v>11.44</v>
      </c>
      <c r="J16" s="217">
        <v>11.34</v>
      </c>
      <c r="K16" s="217">
        <v>11.19</v>
      </c>
      <c r="L16" s="217">
        <v>10.99</v>
      </c>
      <c r="M16" s="218">
        <v>10.89</v>
      </c>
      <c r="N16" s="218">
        <v>10.27</v>
      </c>
      <c r="O16" s="218">
        <v>10.11</v>
      </c>
    </row>
    <row r="17" spans="1:15" ht="15">
      <c r="A17" s="103" t="s">
        <v>38</v>
      </c>
      <c r="B17" s="81" t="s">
        <v>44</v>
      </c>
      <c r="C17" s="219"/>
      <c r="D17" s="219"/>
      <c r="E17" s="219"/>
      <c r="F17" s="219"/>
      <c r="G17" s="219"/>
      <c r="H17" s="220">
        <v>19.56</v>
      </c>
      <c r="I17" s="219">
        <v>19.27</v>
      </c>
      <c r="J17" s="219">
        <v>19.51</v>
      </c>
      <c r="K17" s="219">
        <v>19.45</v>
      </c>
      <c r="L17" s="219">
        <v>19.55</v>
      </c>
      <c r="M17" s="220">
        <v>19.35</v>
      </c>
      <c r="N17" s="220">
        <v>19.03</v>
      </c>
      <c r="O17" s="220">
        <v>18.65</v>
      </c>
    </row>
    <row r="18" spans="1:15" ht="24">
      <c r="A18" s="98" t="s">
        <v>66</v>
      </c>
      <c r="B18" s="82" t="s">
        <v>44</v>
      </c>
      <c r="C18" s="215"/>
      <c r="D18" s="215"/>
      <c r="E18" s="215"/>
      <c r="F18" s="215"/>
      <c r="G18" s="215"/>
      <c r="H18" s="216">
        <v>19.54</v>
      </c>
      <c r="I18" s="215">
        <v>18.42</v>
      </c>
      <c r="J18" s="215">
        <v>18.45</v>
      </c>
      <c r="K18" s="215">
        <v>18.02</v>
      </c>
      <c r="L18" s="215">
        <v>18.01</v>
      </c>
      <c r="M18" s="216">
        <v>17.81</v>
      </c>
      <c r="N18" s="216">
        <v>17.18</v>
      </c>
      <c r="O18" s="216">
        <v>17</v>
      </c>
    </row>
    <row r="19" spans="1:15" ht="15">
      <c r="A19" s="98" t="s">
        <v>39</v>
      </c>
      <c r="B19" s="82" t="s">
        <v>44</v>
      </c>
      <c r="C19" s="215"/>
      <c r="D19" s="215"/>
      <c r="E19" s="215"/>
      <c r="F19" s="215"/>
      <c r="G19" s="215"/>
      <c r="H19" s="216">
        <v>17.2</v>
      </c>
      <c r="I19" s="215">
        <v>16.5</v>
      </c>
      <c r="J19" s="215">
        <v>16.14</v>
      </c>
      <c r="K19" s="215">
        <v>15.6</v>
      </c>
      <c r="L19" s="215">
        <v>14.97</v>
      </c>
      <c r="M19" s="216">
        <v>14.31</v>
      </c>
      <c r="N19" s="216">
        <v>14.08</v>
      </c>
      <c r="O19" s="216">
        <v>14.02</v>
      </c>
    </row>
    <row r="20" spans="1:15" ht="15">
      <c r="A20" s="104" t="s">
        <v>40</v>
      </c>
      <c r="B20" s="108" t="s">
        <v>44</v>
      </c>
      <c r="C20" s="217"/>
      <c r="D20" s="217"/>
      <c r="E20" s="221"/>
      <c r="F20" s="221"/>
      <c r="G20" s="221"/>
      <c r="H20" s="222">
        <v>19.49</v>
      </c>
      <c r="I20" s="217">
        <v>19.13</v>
      </c>
      <c r="J20" s="221">
        <v>19.34</v>
      </c>
      <c r="K20" s="221">
        <v>19.24</v>
      </c>
      <c r="L20" s="221">
        <v>19.27</v>
      </c>
      <c r="M20" s="222">
        <v>19.05</v>
      </c>
      <c r="N20" s="222">
        <v>18.71</v>
      </c>
      <c r="O20" s="222">
        <v>18.35</v>
      </c>
    </row>
    <row r="21" spans="1:15" ht="15.75" thickBot="1">
      <c r="A21" s="105" t="s">
        <v>69</v>
      </c>
      <c r="B21" s="113" t="s">
        <v>44</v>
      </c>
      <c r="C21" s="223"/>
      <c r="D21" s="223"/>
      <c r="E21" s="223"/>
      <c r="F21" s="223"/>
      <c r="G21" s="223"/>
      <c r="H21" s="224">
        <v>16.52</v>
      </c>
      <c r="I21" s="223">
        <v>15.59</v>
      </c>
      <c r="J21" s="223">
        <v>15.03</v>
      </c>
      <c r="K21" s="223">
        <v>14.66</v>
      </c>
      <c r="L21" s="223">
        <v>14.68</v>
      </c>
      <c r="M21" s="224">
        <v>14.51</v>
      </c>
      <c r="N21" s="224">
        <v>14.18</v>
      </c>
      <c r="O21" s="224">
        <v>14.2</v>
      </c>
    </row>
    <row r="22" spans="1:15" ht="15">
      <c r="A22" s="106" t="s">
        <v>27</v>
      </c>
      <c r="B22" s="112" t="s">
        <v>42</v>
      </c>
      <c r="C22" s="225">
        <v>20.98</v>
      </c>
      <c r="D22" s="225">
        <v>20.19</v>
      </c>
      <c r="E22" s="225">
        <v>19.16</v>
      </c>
      <c r="F22" s="225">
        <v>18.74</v>
      </c>
      <c r="G22" s="225">
        <v>18.42</v>
      </c>
      <c r="H22" s="226">
        <v>18.55</v>
      </c>
      <c r="I22" s="225">
        <v>17.9</v>
      </c>
      <c r="J22" s="225">
        <v>17.42</v>
      </c>
      <c r="K22" s="225">
        <v>16.97</v>
      </c>
      <c r="L22" s="225">
        <v>16.85</v>
      </c>
      <c r="M22" s="226">
        <v>16.76</v>
      </c>
      <c r="N22" s="226">
        <v>16.94</v>
      </c>
      <c r="O22" s="226">
        <v>17.79</v>
      </c>
    </row>
    <row r="23" spans="1:15" ht="15">
      <c r="A23" s="98" t="s">
        <v>57</v>
      </c>
      <c r="B23" s="82" t="s">
        <v>42</v>
      </c>
      <c r="C23" s="215">
        <v>24.19</v>
      </c>
      <c r="D23" s="215">
        <v>22.47</v>
      </c>
      <c r="E23" s="215">
        <v>25.97</v>
      </c>
      <c r="F23" s="215">
        <v>25.78</v>
      </c>
      <c r="G23" s="215">
        <v>25.39</v>
      </c>
      <c r="H23" s="216">
        <v>28.81</v>
      </c>
      <c r="I23" s="215">
        <v>25.55</v>
      </c>
      <c r="J23" s="215">
        <v>21.84</v>
      </c>
      <c r="K23" s="215">
        <v>21.21</v>
      </c>
      <c r="L23" s="215">
        <v>22.1</v>
      </c>
      <c r="M23" s="216">
        <v>22.22</v>
      </c>
      <c r="N23" s="216">
        <v>21.98</v>
      </c>
      <c r="O23" s="216">
        <v>21.95</v>
      </c>
    </row>
    <row r="24" spans="1:15" ht="15">
      <c r="A24" s="99" t="s">
        <v>28</v>
      </c>
      <c r="B24" s="83" t="s">
        <v>42</v>
      </c>
      <c r="C24" s="217">
        <v>21.23</v>
      </c>
      <c r="D24" s="217">
        <v>20.44</v>
      </c>
      <c r="E24" s="217">
        <v>20.01</v>
      </c>
      <c r="F24" s="217">
        <v>19.67</v>
      </c>
      <c r="G24" s="217">
        <v>19.39</v>
      </c>
      <c r="H24" s="218">
        <v>19.92</v>
      </c>
      <c r="I24" s="217">
        <v>19.15</v>
      </c>
      <c r="J24" s="217">
        <v>18.19</v>
      </c>
      <c r="K24" s="217">
        <v>17.74</v>
      </c>
      <c r="L24" s="217">
        <v>17.86</v>
      </c>
      <c r="M24" s="218">
        <v>17.83</v>
      </c>
      <c r="N24" s="218">
        <v>17.94</v>
      </c>
      <c r="O24" s="218">
        <v>18.61</v>
      </c>
    </row>
    <row r="25" spans="1:15" ht="15">
      <c r="A25" s="100" t="s">
        <v>29</v>
      </c>
      <c r="B25" s="81" t="s">
        <v>42</v>
      </c>
      <c r="C25" s="219"/>
      <c r="D25" s="219"/>
      <c r="E25" s="219"/>
      <c r="F25" s="219"/>
      <c r="G25" s="219"/>
      <c r="H25" s="220">
        <v>13.04</v>
      </c>
      <c r="I25" s="219">
        <v>11.59</v>
      </c>
      <c r="J25" s="219">
        <v>11.6</v>
      </c>
      <c r="K25" s="219">
        <v>11.76</v>
      </c>
      <c r="L25" s="219">
        <v>11.69</v>
      </c>
      <c r="M25" s="220">
        <v>11.75</v>
      </c>
      <c r="N25" s="220">
        <v>11.11</v>
      </c>
      <c r="O25" s="220">
        <v>11.33</v>
      </c>
    </row>
    <row r="26" spans="1:15" ht="15">
      <c r="A26" s="101" t="s">
        <v>30</v>
      </c>
      <c r="B26" s="82" t="s">
        <v>42</v>
      </c>
      <c r="C26" s="215"/>
      <c r="D26" s="215"/>
      <c r="E26" s="215"/>
      <c r="F26" s="215"/>
      <c r="G26" s="215"/>
      <c r="H26" s="216">
        <v>7.79</v>
      </c>
      <c r="I26" s="215">
        <v>7.03</v>
      </c>
      <c r="J26" s="215">
        <v>6.61</v>
      </c>
      <c r="K26" s="215">
        <v>6.5</v>
      </c>
      <c r="L26" s="215">
        <v>6.31</v>
      </c>
      <c r="M26" s="216">
        <v>6.25</v>
      </c>
      <c r="N26" s="216">
        <v>5.8</v>
      </c>
      <c r="O26" s="216">
        <v>5.72</v>
      </c>
    </row>
    <row r="27" spans="1:15" ht="15">
      <c r="A27" s="101" t="s">
        <v>31</v>
      </c>
      <c r="B27" s="82" t="s">
        <v>42</v>
      </c>
      <c r="C27" s="215"/>
      <c r="D27" s="215"/>
      <c r="E27" s="215"/>
      <c r="F27" s="215"/>
      <c r="G27" s="215"/>
      <c r="H27" s="216">
        <v>6.46</v>
      </c>
      <c r="I27" s="215">
        <v>6.2</v>
      </c>
      <c r="J27" s="215">
        <v>5.85</v>
      </c>
      <c r="K27" s="215">
        <v>5.96</v>
      </c>
      <c r="L27" s="215">
        <v>5.74</v>
      </c>
      <c r="M27" s="216">
        <v>5.6</v>
      </c>
      <c r="N27" s="216">
        <v>5.51</v>
      </c>
      <c r="O27" s="216">
        <v>5.22</v>
      </c>
    </row>
    <row r="28" spans="1:15" s="72" customFormat="1" ht="15">
      <c r="A28" s="99" t="s">
        <v>32</v>
      </c>
      <c r="B28" s="83" t="s">
        <v>42</v>
      </c>
      <c r="C28" s="217"/>
      <c r="D28" s="217"/>
      <c r="E28" s="217"/>
      <c r="F28" s="217"/>
      <c r="G28" s="217"/>
      <c r="H28" s="218">
        <v>11.78</v>
      </c>
      <c r="I28" s="217">
        <v>10.46</v>
      </c>
      <c r="J28" s="217">
        <v>10.37</v>
      </c>
      <c r="K28" s="217">
        <v>10.48</v>
      </c>
      <c r="L28" s="217">
        <v>10.38</v>
      </c>
      <c r="M28" s="218">
        <v>10.41</v>
      </c>
      <c r="N28" s="218">
        <v>9.77</v>
      </c>
      <c r="O28" s="218">
        <v>9.93</v>
      </c>
    </row>
    <row r="29" spans="1:15" ht="15">
      <c r="A29" s="101" t="s">
        <v>59</v>
      </c>
      <c r="B29" s="82" t="s">
        <v>42</v>
      </c>
      <c r="C29" s="215"/>
      <c r="D29" s="215"/>
      <c r="E29" s="215"/>
      <c r="F29" s="215"/>
      <c r="G29" s="215"/>
      <c r="H29" s="216">
        <v>16.56</v>
      </c>
      <c r="I29" s="215">
        <v>14.07</v>
      </c>
      <c r="J29" s="215">
        <v>14.2</v>
      </c>
      <c r="K29" s="215">
        <v>14.37</v>
      </c>
      <c r="L29" s="215">
        <v>14.46</v>
      </c>
      <c r="M29" s="216">
        <v>14.31</v>
      </c>
      <c r="N29" s="216">
        <v>13.93</v>
      </c>
      <c r="O29" s="216">
        <v>14.14</v>
      </c>
    </row>
    <row r="30" spans="1:15" ht="15">
      <c r="A30" s="101" t="s">
        <v>60</v>
      </c>
      <c r="B30" s="82" t="s">
        <v>42</v>
      </c>
      <c r="C30" s="215"/>
      <c r="D30" s="215"/>
      <c r="E30" s="215"/>
      <c r="F30" s="215"/>
      <c r="G30" s="215"/>
      <c r="H30" s="216">
        <v>14.18</v>
      </c>
      <c r="I30" s="215">
        <v>12.93</v>
      </c>
      <c r="J30" s="215">
        <v>12.77</v>
      </c>
      <c r="K30" s="215">
        <v>12.49</v>
      </c>
      <c r="L30" s="215">
        <v>12.22</v>
      </c>
      <c r="M30" s="216">
        <v>11.69</v>
      </c>
      <c r="N30" s="216">
        <v>11.17</v>
      </c>
      <c r="O30" s="216">
        <v>11.1</v>
      </c>
    </row>
    <row r="31" spans="1:15" ht="15">
      <c r="A31" s="101" t="s">
        <v>68</v>
      </c>
      <c r="B31" s="82" t="s">
        <v>42</v>
      </c>
      <c r="C31" s="215"/>
      <c r="D31" s="215"/>
      <c r="E31" s="215"/>
      <c r="F31" s="215"/>
      <c r="G31" s="215"/>
      <c r="H31" s="216">
        <v>21.12</v>
      </c>
      <c r="I31" s="215">
        <v>19.15</v>
      </c>
      <c r="J31" s="215">
        <v>17.38</v>
      </c>
      <c r="K31" s="215">
        <v>14.67</v>
      </c>
      <c r="L31" s="215">
        <v>12.93</v>
      </c>
      <c r="M31" s="216">
        <v>12.22</v>
      </c>
      <c r="N31" s="216">
        <v>11.16</v>
      </c>
      <c r="O31" s="216">
        <v>10.15</v>
      </c>
    </row>
    <row r="32" spans="1:15" ht="15">
      <c r="A32" s="101" t="s">
        <v>61</v>
      </c>
      <c r="B32" s="82" t="s">
        <v>42</v>
      </c>
      <c r="C32" s="215"/>
      <c r="D32" s="215"/>
      <c r="E32" s="215"/>
      <c r="F32" s="215"/>
      <c r="G32" s="215"/>
      <c r="H32" s="216">
        <v>14.96</v>
      </c>
      <c r="I32" s="215">
        <v>15.25</v>
      </c>
      <c r="J32" s="215">
        <v>12.83</v>
      </c>
      <c r="K32" s="215">
        <v>12.85</v>
      </c>
      <c r="L32" s="215">
        <v>12.52</v>
      </c>
      <c r="M32" s="216">
        <v>13.06</v>
      </c>
      <c r="N32" s="216">
        <v>10.83</v>
      </c>
      <c r="O32" s="216">
        <v>11.48</v>
      </c>
    </row>
    <row r="33" spans="1:15" s="72" customFormat="1" ht="15">
      <c r="A33" s="102" t="s">
        <v>36</v>
      </c>
      <c r="B33" s="83" t="s">
        <v>42</v>
      </c>
      <c r="C33" s="217"/>
      <c r="D33" s="217"/>
      <c r="E33" s="217"/>
      <c r="F33" s="217"/>
      <c r="G33" s="217"/>
      <c r="H33" s="218">
        <v>16.21</v>
      </c>
      <c r="I33" s="217">
        <v>14.71</v>
      </c>
      <c r="J33" s="217">
        <v>14.08</v>
      </c>
      <c r="K33" s="217">
        <v>13.19</v>
      </c>
      <c r="L33" s="217">
        <v>12.58</v>
      </c>
      <c r="M33" s="218">
        <v>12.06</v>
      </c>
      <c r="N33" s="218">
        <v>11.38</v>
      </c>
      <c r="O33" s="218">
        <v>11.11</v>
      </c>
    </row>
    <row r="34" spans="1:15" ht="15">
      <c r="A34" s="99" t="s">
        <v>37</v>
      </c>
      <c r="B34" s="83" t="s">
        <v>42</v>
      </c>
      <c r="C34" s="217"/>
      <c r="D34" s="217"/>
      <c r="E34" s="217"/>
      <c r="F34" s="217"/>
      <c r="G34" s="217"/>
      <c r="H34" s="218">
        <v>12.89</v>
      </c>
      <c r="I34" s="217">
        <v>11.55</v>
      </c>
      <c r="J34" s="217">
        <v>11.34</v>
      </c>
      <c r="K34" s="217">
        <v>11.2</v>
      </c>
      <c r="L34" s="217">
        <v>10.97</v>
      </c>
      <c r="M34" s="218">
        <v>10.85</v>
      </c>
      <c r="N34" s="218">
        <v>10.21</v>
      </c>
      <c r="O34" s="218">
        <v>10.27</v>
      </c>
    </row>
    <row r="35" spans="1:15" ht="15">
      <c r="A35" s="103" t="s">
        <v>38</v>
      </c>
      <c r="B35" s="81" t="s">
        <v>42</v>
      </c>
      <c r="C35" s="219"/>
      <c r="D35" s="219"/>
      <c r="E35" s="219"/>
      <c r="F35" s="219"/>
      <c r="G35" s="219"/>
      <c r="H35" s="220">
        <v>15.36</v>
      </c>
      <c r="I35" s="219">
        <v>15.21</v>
      </c>
      <c r="J35" s="219">
        <v>15.57</v>
      </c>
      <c r="K35" s="219">
        <v>15.81</v>
      </c>
      <c r="L35" s="219">
        <v>16.42</v>
      </c>
      <c r="M35" s="220">
        <v>16.8</v>
      </c>
      <c r="N35" s="220">
        <v>17.1</v>
      </c>
      <c r="O35" s="220">
        <v>17.14</v>
      </c>
    </row>
    <row r="36" spans="1:15" ht="24">
      <c r="A36" s="98" t="s">
        <v>66</v>
      </c>
      <c r="B36" s="82" t="s">
        <v>42</v>
      </c>
      <c r="C36" s="215"/>
      <c r="D36" s="215"/>
      <c r="E36" s="215"/>
      <c r="F36" s="215"/>
      <c r="G36" s="215"/>
      <c r="H36" s="216">
        <v>14</v>
      </c>
      <c r="I36" s="215">
        <v>12.91</v>
      </c>
      <c r="J36" s="215">
        <v>13.39</v>
      </c>
      <c r="K36" s="215">
        <v>13.16</v>
      </c>
      <c r="L36" s="215">
        <v>13.8</v>
      </c>
      <c r="M36" s="216">
        <v>13.82</v>
      </c>
      <c r="N36" s="216">
        <v>13.17</v>
      </c>
      <c r="O36" s="216">
        <v>13.44</v>
      </c>
    </row>
    <row r="37" spans="1:15" ht="15">
      <c r="A37" s="98" t="s">
        <v>39</v>
      </c>
      <c r="B37" s="82" t="s">
        <v>42</v>
      </c>
      <c r="C37" s="215"/>
      <c r="D37" s="215"/>
      <c r="E37" s="215"/>
      <c r="F37" s="215"/>
      <c r="G37" s="215"/>
      <c r="H37" s="216">
        <v>14.82</v>
      </c>
      <c r="I37" s="215">
        <v>14.14</v>
      </c>
      <c r="J37" s="215">
        <v>13.76</v>
      </c>
      <c r="K37" s="215">
        <v>13.47</v>
      </c>
      <c r="L37" s="215">
        <v>12.75</v>
      </c>
      <c r="M37" s="216">
        <v>12.69</v>
      </c>
      <c r="N37" s="216">
        <v>12.55</v>
      </c>
      <c r="O37" s="216">
        <v>12.6</v>
      </c>
    </row>
    <row r="38" spans="1:15" ht="15">
      <c r="A38" s="104" t="s">
        <v>40</v>
      </c>
      <c r="B38" s="108" t="s">
        <v>42</v>
      </c>
      <c r="C38" s="217"/>
      <c r="D38" s="217"/>
      <c r="E38" s="221"/>
      <c r="F38" s="221"/>
      <c r="G38" s="221"/>
      <c r="H38" s="222">
        <v>15.28</v>
      </c>
      <c r="I38" s="217">
        <v>15.07</v>
      </c>
      <c r="J38" s="221">
        <v>15.4</v>
      </c>
      <c r="K38" s="221">
        <v>15.61</v>
      </c>
      <c r="L38" s="221">
        <v>16.12</v>
      </c>
      <c r="M38" s="222">
        <v>16.46</v>
      </c>
      <c r="N38" s="222">
        <v>16.69</v>
      </c>
      <c r="O38" s="222">
        <v>16.74</v>
      </c>
    </row>
    <row r="39" spans="1:15" ht="15.75" thickBot="1">
      <c r="A39" s="105" t="s">
        <v>69</v>
      </c>
      <c r="B39" s="113" t="s">
        <v>42</v>
      </c>
      <c r="C39" s="223"/>
      <c r="D39" s="223"/>
      <c r="E39" s="223"/>
      <c r="F39" s="223"/>
      <c r="G39" s="223"/>
      <c r="H39" s="224">
        <v>16.96</v>
      </c>
      <c r="I39" s="223">
        <v>16.08</v>
      </c>
      <c r="J39" s="223">
        <v>15.48</v>
      </c>
      <c r="K39" s="223">
        <v>15.18</v>
      </c>
      <c r="L39" s="223">
        <v>15.22</v>
      </c>
      <c r="M39" s="224">
        <v>15.19</v>
      </c>
      <c r="N39" s="224">
        <v>15.05</v>
      </c>
      <c r="O39" s="224">
        <v>15.44</v>
      </c>
    </row>
    <row r="40" spans="1:15" ht="15">
      <c r="A40" s="106" t="s">
        <v>27</v>
      </c>
      <c r="B40" s="112" t="s">
        <v>43</v>
      </c>
      <c r="C40" s="225">
        <v>17.7</v>
      </c>
      <c r="D40" s="225">
        <v>16.97</v>
      </c>
      <c r="E40" s="225">
        <v>15.92</v>
      </c>
      <c r="F40" s="225">
        <v>15.74</v>
      </c>
      <c r="G40" s="225">
        <v>16.78</v>
      </c>
      <c r="H40" s="226">
        <v>14.09</v>
      </c>
      <c r="I40" s="225">
        <v>13.02</v>
      </c>
      <c r="J40" s="225">
        <v>12.12</v>
      </c>
      <c r="K40" s="225">
        <v>11.28</v>
      </c>
      <c r="L40" s="225">
        <v>11.51</v>
      </c>
      <c r="M40" s="226">
        <v>11.13</v>
      </c>
      <c r="N40" s="226">
        <v>10.98</v>
      </c>
      <c r="O40" s="226">
        <v>11.19</v>
      </c>
    </row>
    <row r="41" spans="1:15" ht="15">
      <c r="A41" s="98" t="s">
        <v>57</v>
      </c>
      <c r="B41" s="82" t="s">
        <v>43</v>
      </c>
      <c r="C41" s="215">
        <v>26.64</v>
      </c>
      <c r="D41" s="215">
        <v>20.37</v>
      </c>
      <c r="E41" s="215">
        <v>23.48</v>
      </c>
      <c r="F41" s="215">
        <v>23.77</v>
      </c>
      <c r="G41" s="215">
        <v>23.53</v>
      </c>
      <c r="H41" s="216">
        <v>28.14</v>
      </c>
      <c r="I41" s="215">
        <v>25.06</v>
      </c>
      <c r="J41" s="215">
        <v>20.8</v>
      </c>
      <c r="K41" s="215">
        <v>20.13</v>
      </c>
      <c r="L41" s="215">
        <v>20.27</v>
      </c>
      <c r="M41" s="216">
        <v>20.02</v>
      </c>
      <c r="N41" s="216">
        <v>19.44</v>
      </c>
      <c r="O41" s="216">
        <v>19</v>
      </c>
    </row>
    <row r="42" spans="1:15" ht="15">
      <c r="A42" s="99" t="s">
        <v>28</v>
      </c>
      <c r="B42" s="83" t="s">
        <v>43</v>
      </c>
      <c r="C42" s="217">
        <v>18.52</v>
      </c>
      <c r="D42" s="217">
        <v>17.56</v>
      </c>
      <c r="E42" s="217">
        <v>17.32</v>
      </c>
      <c r="F42" s="217">
        <v>17.33</v>
      </c>
      <c r="G42" s="217">
        <v>18.15</v>
      </c>
      <c r="H42" s="218">
        <v>16.62</v>
      </c>
      <c r="I42" s="217">
        <v>15.22</v>
      </c>
      <c r="J42" s="217">
        <v>13.74</v>
      </c>
      <c r="K42" s="217">
        <v>13.02</v>
      </c>
      <c r="L42" s="217">
        <v>13.28</v>
      </c>
      <c r="M42" s="218">
        <v>12.95</v>
      </c>
      <c r="N42" s="218">
        <v>12.71</v>
      </c>
      <c r="O42" s="218">
        <v>12.78</v>
      </c>
    </row>
    <row r="43" spans="1:15" ht="15">
      <c r="A43" s="100" t="s">
        <v>29</v>
      </c>
      <c r="B43" s="81" t="s">
        <v>43</v>
      </c>
      <c r="C43" s="219"/>
      <c r="D43" s="219"/>
      <c r="E43" s="219"/>
      <c r="F43" s="219"/>
      <c r="G43" s="219"/>
      <c r="H43" s="220">
        <v>12.65</v>
      </c>
      <c r="I43" s="219">
        <v>11.65</v>
      </c>
      <c r="J43" s="219">
        <v>11.74</v>
      </c>
      <c r="K43" s="219">
        <v>11.68</v>
      </c>
      <c r="L43" s="219">
        <v>11.61</v>
      </c>
      <c r="M43" s="220">
        <v>11.7</v>
      </c>
      <c r="N43" s="220">
        <v>11.02</v>
      </c>
      <c r="O43" s="220">
        <v>10.76</v>
      </c>
    </row>
    <row r="44" spans="1:15" ht="15">
      <c r="A44" s="101" t="s">
        <v>30</v>
      </c>
      <c r="B44" s="82" t="s">
        <v>43</v>
      </c>
      <c r="C44" s="215"/>
      <c r="D44" s="215"/>
      <c r="E44" s="215"/>
      <c r="F44" s="215"/>
      <c r="G44" s="215"/>
      <c r="H44" s="216">
        <v>8.45</v>
      </c>
      <c r="I44" s="215">
        <v>7.73</v>
      </c>
      <c r="J44" s="215">
        <v>7.48</v>
      </c>
      <c r="K44" s="215">
        <v>7.08</v>
      </c>
      <c r="L44" s="215">
        <v>6.7</v>
      </c>
      <c r="M44" s="216">
        <v>6.42</v>
      </c>
      <c r="N44" s="216">
        <v>6.01</v>
      </c>
      <c r="O44" s="216">
        <v>5.71</v>
      </c>
    </row>
    <row r="45" spans="1:15" ht="15">
      <c r="A45" s="101" t="s">
        <v>31</v>
      </c>
      <c r="B45" s="82" t="s">
        <v>43</v>
      </c>
      <c r="C45" s="215"/>
      <c r="D45" s="215"/>
      <c r="E45" s="215"/>
      <c r="F45" s="215"/>
      <c r="G45" s="215"/>
      <c r="H45" s="216">
        <v>6.3</v>
      </c>
      <c r="I45" s="215">
        <v>5.79</v>
      </c>
      <c r="J45" s="215">
        <v>5.65</v>
      </c>
      <c r="K45" s="215">
        <v>5.45</v>
      </c>
      <c r="L45" s="215">
        <v>4.86</v>
      </c>
      <c r="M45" s="216">
        <v>4.46</v>
      </c>
      <c r="N45" s="216">
        <v>4.46</v>
      </c>
      <c r="O45" s="216">
        <v>4.17</v>
      </c>
    </row>
    <row r="46" spans="1:15" s="72" customFormat="1" ht="15">
      <c r="A46" s="99" t="s">
        <v>32</v>
      </c>
      <c r="B46" s="83" t="s">
        <v>43</v>
      </c>
      <c r="C46" s="217"/>
      <c r="D46" s="217"/>
      <c r="E46" s="217"/>
      <c r="F46" s="217"/>
      <c r="G46" s="217"/>
      <c r="H46" s="218">
        <v>11.34</v>
      </c>
      <c r="I46" s="217">
        <v>10.41</v>
      </c>
      <c r="J46" s="217">
        <v>10.4</v>
      </c>
      <c r="K46" s="217">
        <v>10.26</v>
      </c>
      <c r="L46" s="217">
        <v>10.1</v>
      </c>
      <c r="M46" s="218">
        <v>10.09</v>
      </c>
      <c r="N46" s="218">
        <v>9.5</v>
      </c>
      <c r="O46" s="218">
        <v>9.24</v>
      </c>
    </row>
    <row r="47" spans="1:15" ht="15">
      <c r="A47" s="101" t="s">
        <v>59</v>
      </c>
      <c r="B47" s="82" t="s">
        <v>43</v>
      </c>
      <c r="C47" s="215"/>
      <c r="D47" s="215"/>
      <c r="E47" s="215"/>
      <c r="F47" s="215"/>
      <c r="G47" s="215"/>
      <c r="H47" s="216">
        <v>14.03</v>
      </c>
      <c r="I47" s="215">
        <v>13.33</v>
      </c>
      <c r="J47" s="215">
        <v>13.45</v>
      </c>
      <c r="K47" s="215">
        <v>13.49</v>
      </c>
      <c r="L47" s="215">
        <v>13.35</v>
      </c>
      <c r="M47" s="216">
        <v>13.19</v>
      </c>
      <c r="N47" s="216">
        <v>12.75</v>
      </c>
      <c r="O47" s="216">
        <v>12.53</v>
      </c>
    </row>
    <row r="48" spans="1:15" ht="15">
      <c r="A48" s="101" t="s">
        <v>60</v>
      </c>
      <c r="B48" s="82" t="s">
        <v>43</v>
      </c>
      <c r="C48" s="215"/>
      <c r="D48" s="215"/>
      <c r="E48" s="215"/>
      <c r="F48" s="215"/>
      <c r="G48" s="215"/>
      <c r="H48" s="216">
        <v>16.29</v>
      </c>
      <c r="I48" s="215">
        <v>15</v>
      </c>
      <c r="J48" s="215">
        <v>14.7</v>
      </c>
      <c r="K48" s="215">
        <v>14.32</v>
      </c>
      <c r="L48" s="215">
        <v>13.83</v>
      </c>
      <c r="M48" s="216">
        <v>13.28</v>
      </c>
      <c r="N48" s="216">
        <v>12.5</v>
      </c>
      <c r="O48" s="216">
        <v>11.9</v>
      </c>
    </row>
    <row r="49" spans="1:15" ht="15">
      <c r="A49" s="101" t="s">
        <v>68</v>
      </c>
      <c r="B49" s="82" t="s">
        <v>43</v>
      </c>
      <c r="C49" s="215"/>
      <c r="D49" s="215"/>
      <c r="E49" s="215"/>
      <c r="F49" s="215"/>
      <c r="G49" s="215"/>
      <c r="H49" s="216">
        <v>20.99</v>
      </c>
      <c r="I49" s="215">
        <v>18.9</v>
      </c>
      <c r="J49" s="215">
        <v>18.47</v>
      </c>
      <c r="K49" s="215">
        <v>16.85</v>
      </c>
      <c r="L49" s="215">
        <v>16.26</v>
      </c>
      <c r="M49" s="216">
        <v>15.55</v>
      </c>
      <c r="N49" s="216">
        <v>14.16</v>
      </c>
      <c r="O49" s="216">
        <v>13.48</v>
      </c>
    </row>
    <row r="50" spans="1:15" ht="15">
      <c r="A50" s="101" t="s">
        <v>61</v>
      </c>
      <c r="B50" s="82" t="s">
        <v>43</v>
      </c>
      <c r="C50" s="215"/>
      <c r="D50" s="215"/>
      <c r="E50" s="215"/>
      <c r="F50" s="215"/>
      <c r="G50" s="215"/>
      <c r="H50" s="216">
        <v>19.26</v>
      </c>
      <c r="I50" s="215">
        <v>19.61</v>
      </c>
      <c r="J50" s="215">
        <v>19.72</v>
      </c>
      <c r="K50" s="215">
        <v>18.53</v>
      </c>
      <c r="L50" s="215">
        <v>16.88</v>
      </c>
      <c r="M50" s="216">
        <v>17.88</v>
      </c>
      <c r="N50" s="216">
        <v>16.21</v>
      </c>
      <c r="O50" s="216">
        <v>14.71</v>
      </c>
    </row>
    <row r="51" spans="1:15" s="72" customFormat="1" ht="15">
      <c r="A51" s="102" t="s">
        <v>36</v>
      </c>
      <c r="B51" s="83" t="s">
        <v>43</v>
      </c>
      <c r="C51" s="217"/>
      <c r="D51" s="217"/>
      <c r="E51" s="217"/>
      <c r="F51" s="217"/>
      <c r="G51" s="217"/>
      <c r="H51" s="218">
        <v>15.61</v>
      </c>
      <c r="I51" s="217">
        <v>14.58</v>
      </c>
      <c r="J51" s="217">
        <v>14.46</v>
      </c>
      <c r="K51" s="217">
        <v>14.18</v>
      </c>
      <c r="L51" s="217">
        <v>13.83</v>
      </c>
      <c r="M51" s="218">
        <v>13.46</v>
      </c>
      <c r="N51" s="218">
        <v>12.76</v>
      </c>
      <c r="O51" s="218">
        <v>12.28</v>
      </c>
    </row>
    <row r="52" spans="1:15" ht="15">
      <c r="A52" s="99" t="s">
        <v>37</v>
      </c>
      <c r="B52" s="83" t="s">
        <v>43</v>
      </c>
      <c r="C52" s="217"/>
      <c r="D52" s="217"/>
      <c r="E52" s="217"/>
      <c r="F52" s="217"/>
      <c r="G52" s="217"/>
      <c r="H52" s="218">
        <v>12.3</v>
      </c>
      <c r="I52" s="217">
        <v>11.36</v>
      </c>
      <c r="J52" s="217">
        <v>11.35</v>
      </c>
      <c r="K52" s="217">
        <v>11.19</v>
      </c>
      <c r="L52" s="217">
        <v>11</v>
      </c>
      <c r="M52" s="218">
        <v>10.91</v>
      </c>
      <c r="N52" s="218">
        <v>10.3</v>
      </c>
      <c r="O52" s="218">
        <v>10.02</v>
      </c>
    </row>
    <row r="53" spans="1:15" ht="15">
      <c r="A53" s="103" t="s">
        <v>38</v>
      </c>
      <c r="B53" s="81" t="s">
        <v>43</v>
      </c>
      <c r="C53" s="219"/>
      <c r="D53" s="219"/>
      <c r="E53" s="219"/>
      <c r="F53" s="219"/>
      <c r="G53" s="219"/>
      <c r="H53" s="220">
        <v>20.83</v>
      </c>
      <c r="I53" s="219">
        <v>20.49</v>
      </c>
      <c r="J53" s="219">
        <v>20.69</v>
      </c>
      <c r="K53" s="219">
        <v>20.53</v>
      </c>
      <c r="L53" s="219">
        <v>20.49</v>
      </c>
      <c r="M53" s="220">
        <v>20.1</v>
      </c>
      <c r="N53" s="220">
        <v>19.61</v>
      </c>
      <c r="O53" s="220">
        <v>19.09</v>
      </c>
    </row>
    <row r="54" spans="1:15" ht="24">
      <c r="A54" s="98" t="s">
        <v>66</v>
      </c>
      <c r="B54" s="82" t="s">
        <v>43</v>
      </c>
      <c r="C54" s="215"/>
      <c r="D54" s="215"/>
      <c r="E54" s="215"/>
      <c r="F54" s="215"/>
      <c r="G54" s="215"/>
      <c r="H54" s="216">
        <v>20.38</v>
      </c>
      <c r="I54" s="215">
        <v>19.25</v>
      </c>
      <c r="J54" s="215">
        <v>19.21</v>
      </c>
      <c r="K54" s="215">
        <v>18.75</v>
      </c>
      <c r="L54" s="215">
        <v>18.64</v>
      </c>
      <c r="M54" s="216">
        <v>18.4</v>
      </c>
      <c r="N54" s="216">
        <v>17.77</v>
      </c>
      <c r="O54" s="216">
        <v>17.51</v>
      </c>
    </row>
    <row r="55" spans="1:15" ht="15">
      <c r="A55" s="98" t="s">
        <v>39</v>
      </c>
      <c r="B55" s="82" t="s">
        <v>43</v>
      </c>
      <c r="C55" s="215"/>
      <c r="D55" s="215"/>
      <c r="E55" s="215"/>
      <c r="F55" s="215"/>
      <c r="G55" s="215"/>
      <c r="H55" s="216">
        <v>18.41</v>
      </c>
      <c r="I55" s="215">
        <v>17.69</v>
      </c>
      <c r="J55" s="215">
        <v>17.33</v>
      </c>
      <c r="K55" s="215">
        <v>16.66</v>
      </c>
      <c r="L55" s="215">
        <v>16.06</v>
      </c>
      <c r="M55" s="216">
        <v>15.1</v>
      </c>
      <c r="N55" s="216">
        <v>14.81</v>
      </c>
      <c r="O55" s="216">
        <v>14.7</v>
      </c>
    </row>
    <row r="56" spans="1:15" ht="15">
      <c r="A56" s="104" t="s">
        <v>40</v>
      </c>
      <c r="B56" s="108" t="s">
        <v>43</v>
      </c>
      <c r="C56" s="217"/>
      <c r="D56" s="217"/>
      <c r="E56" s="221"/>
      <c r="F56" s="221"/>
      <c r="G56" s="221"/>
      <c r="H56" s="222">
        <v>20.73</v>
      </c>
      <c r="I56" s="217">
        <v>20.32</v>
      </c>
      <c r="J56" s="221">
        <v>20.49</v>
      </c>
      <c r="K56" s="221">
        <v>20.3</v>
      </c>
      <c r="L56" s="221">
        <v>20.19</v>
      </c>
      <c r="M56" s="222">
        <v>19.8</v>
      </c>
      <c r="N56" s="222">
        <v>19.29</v>
      </c>
      <c r="O56" s="222">
        <v>18.81</v>
      </c>
    </row>
    <row r="57" spans="1:15" ht="15.75" thickBot="1">
      <c r="A57" s="105" t="s">
        <v>69</v>
      </c>
      <c r="B57" s="113" t="s">
        <v>43</v>
      </c>
      <c r="C57" s="223"/>
      <c r="D57" s="223"/>
      <c r="E57" s="223"/>
      <c r="F57" s="223"/>
      <c r="G57" s="223"/>
      <c r="H57" s="224">
        <v>16.24</v>
      </c>
      <c r="I57" s="223">
        <v>15.27</v>
      </c>
      <c r="J57" s="223">
        <v>14.73</v>
      </c>
      <c r="K57" s="223">
        <v>14.34</v>
      </c>
      <c r="L57" s="223">
        <v>14.35</v>
      </c>
      <c r="M57" s="224">
        <v>14.08</v>
      </c>
      <c r="N57" s="224">
        <v>13.64</v>
      </c>
      <c r="O57" s="224">
        <v>13.45</v>
      </c>
    </row>
    <row r="58" spans="1:23" ht="8.25" customHeight="1">
      <c r="A58" s="79"/>
      <c r="B58" s="79"/>
      <c r="C58" s="80"/>
      <c r="D58" s="80"/>
      <c r="E58" s="80"/>
      <c r="F58" s="80"/>
      <c r="G58" s="80"/>
      <c r="H58" s="80"/>
      <c r="I58" s="80"/>
      <c r="J58" s="80"/>
      <c r="K58" s="80"/>
      <c r="L58" s="80"/>
      <c r="M58" s="80"/>
      <c r="N58" s="80"/>
      <c r="O58" s="80"/>
      <c r="P58" s="80"/>
      <c r="Q58" s="80"/>
      <c r="R58" s="80"/>
      <c r="S58" s="80"/>
      <c r="T58" s="80"/>
      <c r="U58" s="80"/>
      <c r="V58" s="80"/>
      <c r="W58" s="80"/>
    </row>
    <row r="59" spans="1:23" ht="15">
      <c r="A59" s="264" t="s">
        <v>99</v>
      </c>
      <c r="B59" s="264"/>
      <c r="C59" s="264"/>
      <c r="D59" s="264"/>
      <c r="E59" s="264"/>
      <c r="F59" s="264"/>
      <c r="G59" s="264"/>
      <c r="H59" s="264"/>
      <c r="I59" s="264"/>
      <c r="J59" s="264"/>
      <c r="K59" s="264"/>
      <c r="L59" s="264"/>
      <c r="M59" s="264"/>
      <c r="N59" s="264"/>
      <c r="O59" s="264"/>
      <c r="P59" s="264"/>
      <c r="Q59" s="264"/>
      <c r="R59" s="264"/>
      <c r="S59" s="264"/>
      <c r="T59" s="264"/>
      <c r="U59" s="264"/>
      <c r="V59" s="264"/>
      <c r="W59" s="264"/>
    </row>
    <row r="60" spans="1:23" ht="15">
      <c r="A60" s="265" t="s">
        <v>70</v>
      </c>
      <c r="B60" s="265"/>
      <c r="C60" s="265"/>
      <c r="D60" s="265"/>
      <c r="E60" s="265"/>
      <c r="F60" s="265"/>
      <c r="G60" s="265"/>
      <c r="H60" s="265"/>
      <c r="I60" s="265"/>
      <c r="J60" s="265"/>
      <c r="K60" s="265"/>
      <c r="L60" s="265"/>
      <c r="M60" s="265"/>
      <c r="N60" s="265"/>
      <c r="O60" s="265"/>
      <c r="P60" s="265"/>
      <c r="Q60" s="265"/>
      <c r="R60" s="265"/>
      <c r="S60" s="265"/>
      <c r="T60" s="265"/>
      <c r="U60" s="265"/>
      <c r="V60" s="265"/>
      <c r="W60" s="265"/>
    </row>
    <row r="61" spans="1:15" ht="15">
      <c r="A61" s="265" t="s">
        <v>72</v>
      </c>
      <c r="B61" s="265"/>
      <c r="C61" s="265"/>
      <c r="D61" s="265"/>
      <c r="E61" s="265"/>
      <c r="F61" s="265"/>
      <c r="G61" s="265"/>
      <c r="H61" s="265"/>
      <c r="I61" s="265"/>
      <c r="J61" s="265"/>
      <c r="K61" s="265"/>
      <c r="L61" s="265"/>
      <c r="M61" s="265"/>
      <c r="N61" s="265"/>
      <c r="O61" s="265"/>
    </row>
    <row r="62" spans="1:23" ht="24.75" customHeight="1">
      <c r="A62" s="268" t="s">
        <v>41</v>
      </c>
      <c r="B62" s="268"/>
      <c r="C62" s="268"/>
      <c r="D62" s="268"/>
      <c r="E62" s="268"/>
      <c r="F62" s="268"/>
      <c r="G62" s="268"/>
      <c r="H62" s="268"/>
      <c r="I62" s="268"/>
      <c r="J62" s="268"/>
      <c r="K62" s="268"/>
      <c r="L62" s="268"/>
      <c r="M62" s="268"/>
      <c r="N62" s="78"/>
      <c r="O62" s="78"/>
      <c r="P62" s="78"/>
      <c r="Q62" s="78"/>
      <c r="R62" s="78"/>
      <c r="S62" s="78"/>
      <c r="T62" s="78"/>
      <c r="U62" s="78"/>
      <c r="V62" s="78"/>
      <c r="W62" s="78"/>
    </row>
    <row r="63" spans="1:11" ht="15">
      <c r="A63" s="248" t="s">
        <v>96</v>
      </c>
      <c r="B63" s="248"/>
      <c r="C63" s="248"/>
      <c r="D63" s="248"/>
      <c r="E63" s="248"/>
      <c r="F63" s="248"/>
      <c r="G63" s="248"/>
      <c r="H63" s="248"/>
      <c r="I63" s="248"/>
      <c r="J63" s="248"/>
      <c r="K63" s="248"/>
    </row>
  </sheetData>
  <sheetProtection/>
  <mergeCells count="6">
    <mergeCell ref="A1:W1"/>
    <mergeCell ref="A63:K63"/>
    <mergeCell ref="A59:W59"/>
    <mergeCell ref="A60:W60"/>
    <mergeCell ref="A61:O61"/>
    <mergeCell ref="A62:M6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64"/>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Q15" sqref="Q15"/>
    </sheetView>
  </sheetViews>
  <sheetFormatPr defaultColWidth="11.421875" defaultRowHeight="15"/>
  <cols>
    <col min="1" max="2" width="20.57421875" style="63" customWidth="1"/>
    <col min="3" max="4" width="8.28125" style="63" bestFit="1" customWidth="1"/>
    <col min="5" max="5" width="8.00390625" style="63" bestFit="1" customWidth="1"/>
    <col min="6" max="6" width="9.00390625" style="63" bestFit="1" customWidth="1"/>
    <col min="7" max="7" width="8.28125" style="63" bestFit="1" customWidth="1"/>
    <col min="8" max="8" width="8.00390625" style="63" bestFit="1" customWidth="1"/>
    <col min="9" max="13" width="9.28125" style="63" customWidth="1"/>
    <col min="14" max="23" width="12.57421875" style="63" bestFit="1" customWidth="1"/>
    <col min="24" max="16384" width="11.421875" style="63" customWidth="1"/>
  </cols>
  <sheetData>
    <row r="1" spans="1:23" ht="15">
      <c r="A1" s="267" t="s">
        <v>46</v>
      </c>
      <c r="B1" s="267"/>
      <c r="C1" s="267"/>
      <c r="D1" s="267"/>
      <c r="E1" s="267"/>
      <c r="F1" s="267"/>
      <c r="G1" s="267"/>
      <c r="H1" s="267"/>
      <c r="I1" s="267"/>
      <c r="J1" s="267"/>
      <c r="K1" s="267"/>
      <c r="L1" s="267"/>
      <c r="M1" s="267"/>
      <c r="N1" s="267"/>
      <c r="O1" s="267"/>
      <c r="P1" s="267"/>
      <c r="Q1" s="267"/>
      <c r="R1" s="267"/>
      <c r="S1" s="267"/>
      <c r="T1" s="267"/>
      <c r="U1" s="267"/>
      <c r="V1" s="267"/>
      <c r="W1" s="267"/>
    </row>
    <row r="2" ht="15.75" thickBot="1"/>
    <row r="3" spans="1:15" ht="15.75" thickBot="1">
      <c r="A3" s="96" t="s">
        <v>26</v>
      </c>
      <c r="B3" s="94"/>
      <c r="C3" s="109">
        <v>2004</v>
      </c>
      <c r="D3" s="117">
        <v>2005</v>
      </c>
      <c r="E3" s="110">
        <v>2006</v>
      </c>
      <c r="F3" s="110">
        <v>2007</v>
      </c>
      <c r="G3" s="110">
        <v>2008</v>
      </c>
      <c r="H3" s="153" t="s">
        <v>54</v>
      </c>
      <c r="I3" s="109">
        <v>2010</v>
      </c>
      <c r="J3" s="110">
        <v>2011</v>
      </c>
      <c r="K3" s="110">
        <v>2012</v>
      </c>
      <c r="L3" s="110">
        <v>2013</v>
      </c>
      <c r="M3" s="111">
        <v>2014</v>
      </c>
      <c r="N3" s="111">
        <v>2015</v>
      </c>
      <c r="O3" s="111">
        <v>2016</v>
      </c>
    </row>
    <row r="4" spans="1:15" ht="15">
      <c r="A4" s="106" t="s">
        <v>27</v>
      </c>
      <c r="B4" s="112" t="s">
        <v>44</v>
      </c>
      <c r="C4" s="225">
        <v>26.42</v>
      </c>
      <c r="D4" s="225">
        <v>27.07</v>
      </c>
      <c r="E4" s="225">
        <v>27.7</v>
      </c>
      <c r="F4" s="225">
        <v>27.66</v>
      </c>
      <c r="G4" s="225">
        <v>27.3</v>
      </c>
      <c r="H4" s="226">
        <v>27.77</v>
      </c>
      <c r="I4" s="225">
        <v>27.88</v>
      </c>
      <c r="J4" s="225">
        <v>28.19</v>
      </c>
      <c r="K4" s="225">
        <v>28.77</v>
      </c>
      <c r="L4" s="225">
        <v>28.93</v>
      </c>
      <c r="M4" s="226">
        <v>29.38</v>
      </c>
      <c r="N4" s="226">
        <v>29.73</v>
      </c>
      <c r="O4" s="226">
        <v>29.9</v>
      </c>
    </row>
    <row r="5" spans="1:15" ht="15">
      <c r="A5" s="98" t="s">
        <v>57</v>
      </c>
      <c r="B5" s="82" t="s">
        <v>44</v>
      </c>
      <c r="C5" s="215">
        <v>25.48</v>
      </c>
      <c r="D5" s="215">
        <v>27.74</v>
      </c>
      <c r="E5" s="215">
        <v>26.09</v>
      </c>
      <c r="F5" s="215">
        <v>25.67</v>
      </c>
      <c r="G5" s="215">
        <v>25.64</v>
      </c>
      <c r="H5" s="216">
        <v>23.29</v>
      </c>
      <c r="I5" s="215">
        <v>25.64</v>
      </c>
      <c r="J5" s="215">
        <v>27.97</v>
      </c>
      <c r="K5" s="215">
        <v>28.4</v>
      </c>
      <c r="L5" s="215">
        <v>28.4</v>
      </c>
      <c r="M5" s="216">
        <v>28.74</v>
      </c>
      <c r="N5" s="216">
        <v>29.46</v>
      </c>
      <c r="O5" s="216">
        <v>30.08</v>
      </c>
    </row>
    <row r="6" spans="1:15" ht="15">
      <c r="A6" s="99" t="s">
        <v>28</v>
      </c>
      <c r="B6" s="83" t="s">
        <v>44</v>
      </c>
      <c r="C6" s="217">
        <v>26.34</v>
      </c>
      <c r="D6" s="217">
        <v>27.16</v>
      </c>
      <c r="E6" s="217">
        <v>27.45</v>
      </c>
      <c r="F6" s="217">
        <v>27.33</v>
      </c>
      <c r="G6" s="217">
        <v>27.01</v>
      </c>
      <c r="H6" s="218">
        <v>27.14</v>
      </c>
      <c r="I6" s="217">
        <v>27.49</v>
      </c>
      <c r="J6" s="217">
        <v>28.15</v>
      </c>
      <c r="K6" s="217">
        <v>28.7</v>
      </c>
      <c r="L6" s="217">
        <v>28.83</v>
      </c>
      <c r="M6" s="218">
        <v>29.25</v>
      </c>
      <c r="N6" s="218">
        <v>29.68</v>
      </c>
      <c r="O6" s="218">
        <v>29.94</v>
      </c>
    </row>
    <row r="7" spans="1:15" ht="15">
      <c r="A7" s="100" t="s">
        <v>29</v>
      </c>
      <c r="B7" s="81" t="s">
        <v>44</v>
      </c>
      <c r="C7" s="219"/>
      <c r="D7" s="219"/>
      <c r="E7" s="219"/>
      <c r="F7" s="219"/>
      <c r="G7" s="219"/>
      <c r="H7" s="220">
        <v>31.88</v>
      </c>
      <c r="I7" s="219">
        <v>33.06</v>
      </c>
      <c r="J7" s="219">
        <v>34.14</v>
      </c>
      <c r="K7" s="219">
        <v>35.49</v>
      </c>
      <c r="L7" s="219">
        <v>36.69</v>
      </c>
      <c r="M7" s="220">
        <v>37.87</v>
      </c>
      <c r="N7" s="220">
        <v>39.42</v>
      </c>
      <c r="O7" s="220">
        <v>40.48</v>
      </c>
    </row>
    <row r="8" spans="1:15" ht="15">
      <c r="A8" s="101" t="s">
        <v>30</v>
      </c>
      <c r="B8" s="82" t="s">
        <v>44</v>
      </c>
      <c r="C8" s="215"/>
      <c r="D8" s="215"/>
      <c r="E8" s="215"/>
      <c r="F8" s="215"/>
      <c r="G8" s="215"/>
      <c r="H8" s="216">
        <v>37.01</v>
      </c>
      <c r="I8" s="215">
        <v>38.47</v>
      </c>
      <c r="J8" s="215">
        <v>39.65</v>
      </c>
      <c r="K8" s="215">
        <v>41.13</v>
      </c>
      <c r="L8" s="215">
        <v>42.58</v>
      </c>
      <c r="M8" s="216">
        <v>43.99</v>
      </c>
      <c r="N8" s="216">
        <v>45.23</v>
      </c>
      <c r="O8" s="216">
        <v>46.67</v>
      </c>
    </row>
    <row r="9" spans="1:15" ht="15">
      <c r="A9" s="101" t="s">
        <v>31</v>
      </c>
      <c r="B9" s="82" t="s">
        <v>44</v>
      </c>
      <c r="C9" s="215"/>
      <c r="D9" s="215"/>
      <c r="E9" s="215"/>
      <c r="F9" s="215"/>
      <c r="G9" s="215"/>
      <c r="H9" s="216">
        <v>33.15</v>
      </c>
      <c r="I9" s="215">
        <v>35.07</v>
      </c>
      <c r="J9" s="215">
        <v>36.81</v>
      </c>
      <c r="K9" s="215">
        <v>38.99</v>
      </c>
      <c r="L9" s="215">
        <v>41.05</v>
      </c>
      <c r="M9" s="216">
        <v>43.55</v>
      </c>
      <c r="N9" s="216">
        <v>45.45</v>
      </c>
      <c r="O9" s="216">
        <v>48.46</v>
      </c>
    </row>
    <row r="10" spans="1:15" s="72" customFormat="1" ht="24">
      <c r="A10" s="99" t="s">
        <v>32</v>
      </c>
      <c r="B10" s="83" t="s">
        <v>44</v>
      </c>
      <c r="C10" s="217"/>
      <c r="D10" s="217"/>
      <c r="E10" s="217"/>
      <c r="F10" s="217"/>
      <c r="G10" s="217"/>
      <c r="H10" s="218">
        <v>33.03</v>
      </c>
      <c r="I10" s="217">
        <v>34.32</v>
      </c>
      <c r="J10" s="217">
        <v>35.46</v>
      </c>
      <c r="K10" s="217">
        <v>36.88</v>
      </c>
      <c r="L10" s="217">
        <v>38.18</v>
      </c>
      <c r="M10" s="218">
        <v>39.48</v>
      </c>
      <c r="N10" s="218">
        <v>41.02</v>
      </c>
      <c r="O10" s="218">
        <v>42.25</v>
      </c>
    </row>
    <row r="11" spans="1:15" ht="25.5">
      <c r="A11" s="101" t="s">
        <v>59</v>
      </c>
      <c r="B11" s="82" t="s">
        <v>44</v>
      </c>
      <c r="C11" s="215"/>
      <c r="D11" s="215"/>
      <c r="E11" s="215"/>
      <c r="F11" s="215"/>
      <c r="G11" s="215"/>
      <c r="H11" s="216">
        <v>30.86</v>
      </c>
      <c r="I11" s="215">
        <v>31.92</v>
      </c>
      <c r="J11" s="215">
        <v>33.02</v>
      </c>
      <c r="K11" s="215">
        <v>34.12</v>
      </c>
      <c r="L11" s="215">
        <v>35.29</v>
      </c>
      <c r="M11" s="216">
        <v>36.59</v>
      </c>
      <c r="N11" s="216">
        <v>38.13</v>
      </c>
      <c r="O11" s="216">
        <v>39.34</v>
      </c>
    </row>
    <row r="12" spans="1:15" ht="25.5">
      <c r="A12" s="101" t="s">
        <v>60</v>
      </c>
      <c r="B12" s="82" t="s">
        <v>44</v>
      </c>
      <c r="C12" s="215"/>
      <c r="D12" s="215"/>
      <c r="E12" s="215"/>
      <c r="F12" s="215"/>
      <c r="G12" s="215"/>
      <c r="H12" s="216">
        <v>26.02</v>
      </c>
      <c r="I12" s="215">
        <v>26.94</v>
      </c>
      <c r="J12" s="215">
        <v>27.95</v>
      </c>
      <c r="K12" s="215">
        <v>29.05</v>
      </c>
      <c r="L12" s="215">
        <v>30.03</v>
      </c>
      <c r="M12" s="216">
        <v>31.24</v>
      </c>
      <c r="N12" s="216">
        <v>32.58</v>
      </c>
      <c r="O12" s="216">
        <v>33.68</v>
      </c>
    </row>
    <row r="13" spans="1:15" ht="24">
      <c r="A13" s="101" t="s">
        <v>68</v>
      </c>
      <c r="B13" s="82" t="s">
        <v>44</v>
      </c>
      <c r="C13" s="215"/>
      <c r="D13" s="215"/>
      <c r="E13" s="215"/>
      <c r="F13" s="215"/>
      <c r="G13" s="215"/>
      <c r="H13" s="216">
        <v>18.96</v>
      </c>
      <c r="I13" s="215">
        <v>19.68</v>
      </c>
      <c r="J13" s="215">
        <v>20.2</v>
      </c>
      <c r="K13" s="215">
        <v>21.22</v>
      </c>
      <c r="L13" s="215">
        <v>22.04</v>
      </c>
      <c r="M13" s="216">
        <v>22.75</v>
      </c>
      <c r="N13" s="216">
        <v>23.41</v>
      </c>
      <c r="O13" s="216">
        <v>24.37</v>
      </c>
    </row>
    <row r="14" spans="1:15" ht="15">
      <c r="A14" s="101" t="s">
        <v>61</v>
      </c>
      <c r="B14" s="82" t="s">
        <v>44</v>
      </c>
      <c r="C14" s="215"/>
      <c r="D14" s="215"/>
      <c r="E14" s="215"/>
      <c r="F14" s="215"/>
      <c r="G14" s="215"/>
      <c r="H14" s="216">
        <v>23.03</v>
      </c>
      <c r="I14" s="215">
        <v>23.9</v>
      </c>
      <c r="J14" s="215">
        <v>27.9</v>
      </c>
      <c r="K14" s="215">
        <v>28.11</v>
      </c>
      <c r="L14" s="215">
        <v>30.86</v>
      </c>
      <c r="M14" s="216">
        <v>31.05</v>
      </c>
      <c r="N14" s="216">
        <v>32.28</v>
      </c>
      <c r="O14" s="216">
        <v>32.83</v>
      </c>
    </row>
    <row r="15" spans="1:15" s="72" customFormat="1" ht="15">
      <c r="A15" s="102" t="s">
        <v>36</v>
      </c>
      <c r="B15" s="83" t="s">
        <v>44</v>
      </c>
      <c r="C15" s="217"/>
      <c r="D15" s="217"/>
      <c r="E15" s="217"/>
      <c r="F15" s="217"/>
      <c r="G15" s="217"/>
      <c r="H15" s="218">
        <v>26.34</v>
      </c>
      <c r="I15" s="217">
        <v>27.26</v>
      </c>
      <c r="J15" s="217">
        <v>28.27</v>
      </c>
      <c r="K15" s="217">
        <v>29.36</v>
      </c>
      <c r="L15" s="217">
        <v>30.39</v>
      </c>
      <c r="M15" s="218">
        <v>31.53</v>
      </c>
      <c r="N15" s="218">
        <v>32.81</v>
      </c>
      <c r="O15" s="218">
        <v>33.88</v>
      </c>
    </row>
    <row r="16" spans="1:15" ht="15">
      <c r="A16" s="99" t="s">
        <v>37</v>
      </c>
      <c r="B16" s="83" t="s">
        <v>44</v>
      </c>
      <c r="C16" s="217"/>
      <c r="D16" s="217"/>
      <c r="E16" s="217"/>
      <c r="F16" s="217"/>
      <c r="G16" s="217"/>
      <c r="H16" s="218">
        <v>31.46</v>
      </c>
      <c r="I16" s="217">
        <v>32.63</v>
      </c>
      <c r="J16" s="217">
        <v>33.71</v>
      </c>
      <c r="K16" s="217">
        <v>35.02</v>
      </c>
      <c r="L16" s="217">
        <v>36.21</v>
      </c>
      <c r="M16" s="218">
        <v>37.45</v>
      </c>
      <c r="N16" s="218">
        <v>38.91</v>
      </c>
      <c r="O16" s="218">
        <v>40.02</v>
      </c>
    </row>
    <row r="17" spans="1:15" ht="15">
      <c r="A17" s="103" t="s">
        <v>38</v>
      </c>
      <c r="B17" s="81" t="s">
        <v>44</v>
      </c>
      <c r="C17" s="219"/>
      <c r="D17" s="219"/>
      <c r="E17" s="219"/>
      <c r="F17" s="219"/>
      <c r="G17" s="219"/>
      <c r="H17" s="220">
        <v>26.83</v>
      </c>
      <c r="I17" s="219">
        <v>27.23</v>
      </c>
      <c r="J17" s="219">
        <v>27.7</v>
      </c>
      <c r="K17" s="219">
        <v>28.1</v>
      </c>
      <c r="L17" s="219">
        <v>28.62</v>
      </c>
      <c r="M17" s="220">
        <v>28.98</v>
      </c>
      <c r="N17" s="220">
        <v>29.35</v>
      </c>
      <c r="O17" s="220">
        <v>29.62</v>
      </c>
    </row>
    <row r="18" spans="1:15" ht="48">
      <c r="A18" s="98" t="s">
        <v>66</v>
      </c>
      <c r="B18" s="82" t="s">
        <v>44</v>
      </c>
      <c r="C18" s="215"/>
      <c r="D18" s="215"/>
      <c r="E18" s="215"/>
      <c r="F18" s="215"/>
      <c r="G18" s="215"/>
      <c r="H18" s="216">
        <v>24.34</v>
      </c>
      <c r="I18" s="215">
        <v>25.41</v>
      </c>
      <c r="J18" s="215">
        <v>26.31</v>
      </c>
      <c r="K18" s="215">
        <v>27.51</v>
      </c>
      <c r="L18" s="215">
        <v>28.61</v>
      </c>
      <c r="M18" s="216">
        <v>29.78</v>
      </c>
      <c r="N18" s="216">
        <v>31.06</v>
      </c>
      <c r="O18" s="216">
        <v>32.1</v>
      </c>
    </row>
    <row r="19" spans="1:15" ht="24">
      <c r="A19" s="98" t="s">
        <v>39</v>
      </c>
      <c r="B19" s="82" t="s">
        <v>44</v>
      </c>
      <c r="C19" s="215"/>
      <c r="D19" s="215"/>
      <c r="E19" s="215"/>
      <c r="F19" s="215"/>
      <c r="G19" s="215"/>
      <c r="H19" s="216">
        <v>27.44</v>
      </c>
      <c r="I19" s="215">
        <v>28.04</v>
      </c>
      <c r="J19" s="215">
        <v>28.56</v>
      </c>
      <c r="K19" s="215">
        <v>29.53</v>
      </c>
      <c r="L19" s="215">
        <v>30.84</v>
      </c>
      <c r="M19" s="216">
        <v>31.49</v>
      </c>
      <c r="N19" s="216">
        <v>32.16</v>
      </c>
      <c r="O19" s="216">
        <v>32.76</v>
      </c>
    </row>
    <row r="20" spans="1:15" ht="15">
      <c r="A20" s="104" t="s">
        <v>40</v>
      </c>
      <c r="B20" s="108" t="s">
        <v>44</v>
      </c>
      <c r="C20" s="217"/>
      <c r="D20" s="217"/>
      <c r="E20" s="221"/>
      <c r="F20" s="221"/>
      <c r="G20" s="221"/>
      <c r="H20" s="222">
        <v>26.69</v>
      </c>
      <c r="I20" s="217">
        <v>27.13</v>
      </c>
      <c r="J20" s="221">
        <v>27.63</v>
      </c>
      <c r="K20" s="221">
        <v>28.1</v>
      </c>
      <c r="L20" s="221">
        <v>28.69</v>
      </c>
      <c r="M20" s="222">
        <v>29.13</v>
      </c>
      <c r="N20" s="222">
        <v>29.59</v>
      </c>
      <c r="O20" s="222">
        <v>29.94</v>
      </c>
    </row>
    <row r="21" spans="1:15" ht="15.75" thickBot="1">
      <c r="A21" s="105" t="s">
        <v>69</v>
      </c>
      <c r="B21" s="113" t="s">
        <v>44</v>
      </c>
      <c r="C21" s="223"/>
      <c r="D21" s="223"/>
      <c r="E21" s="223"/>
      <c r="F21" s="223"/>
      <c r="G21" s="223"/>
      <c r="H21" s="224">
        <v>28.5</v>
      </c>
      <c r="I21" s="223">
        <v>29.14</v>
      </c>
      <c r="J21" s="223">
        <v>29.94</v>
      </c>
      <c r="K21" s="223">
        <v>30.76</v>
      </c>
      <c r="L21" s="223">
        <v>31.35</v>
      </c>
      <c r="M21" s="224">
        <v>32.08</v>
      </c>
      <c r="N21" s="224">
        <v>32.86</v>
      </c>
      <c r="O21" s="224">
        <v>33.41</v>
      </c>
    </row>
    <row r="22" spans="1:15" ht="15">
      <c r="A22" s="106" t="s">
        <v>27</v>
      </c>
      <c r="B22" s="112" t="s">
        <v>42</v>
      </c>
      <c r="C22" s="225">
        <v>24.55</v>
      </c>
      <c r="D22" s="225">
        <v>25.2</v>
      </c>
      <c r="E22" s="225">
        <v>25.77</v>
      </c>
      <c r="F22" s="225">
        <v>25.84</v>
      </c>
      <c r="G22" s="225">
        <v>25.74</v>
      </c>
      <c r="H22" s="226">
        <v>25.75</v>
      </c>
      <c r="I22" s="225">
        <v>25.81</v>
      </c>
      <c r="J22" s="225">
        <v>26.23</v>
      </c>
      <c r="K22" s="225">
        <v>26.74</v>
      </c>
      <c r="L22" s="225">
        <v>26.96</v>
      </c>
      <c r="M22" s="226">
        <v>27.34</v>
      </c>
      <c r="N22" s="226">
        <v>27.64</v>
      </c>
      <c r="O22" s="226">
        <v>27.75</v>
      </c>
    </row>
    <row r="23" spans="1:15" ht="15">
      <c r="A23" s="98" t="s">
        <v>57</v>
      </c>
      <c r="B23" s="82" t="s">
        <v>42</v>
      </c>
      <c r="C23" s="215">
        <v>27.93</v>
      </c>
      <c r="D23" s="215">
        <v>28.81</v>
      </c>
      <c r="E23" s="215">
        <v>26.95</v>
      </c>
      <c r="F23" s="215">
        <v>26.79</v>
      </c>
      <c r="G23" s="215">
        <v>26.73</v>
      </c>
      <c r="H23" s="216">
        <v>25.02</v>
      </c>
      <c r="I23" s="215">
        <v>27.19</v>
      </c>
      <c r="J23" s="215">
        <v>29.4</v>
      </c>
      <c r="K23" s="215">
        <v>29.79</v>
      </c>
      <c r="L23" s="215">
        <v>29.78</v>
      </c>
      <c r="M23" s="216">
        <v>30.1</v>
      </c>
      <c r="N23" s="216">
        <v>30.71</v>
      </c>
      <c r="O23" s="216">
        <v>31.24</v>
      </c>
    </row>
    <row r="24" spans="1:15" ht="15">
      <c r="A24" s="99" t="s">
        <v>28</v>
      </c>
      <c r="B24" s="83" t="s">
        <v>42</v>
      </c>
      <c r="C24" s="217">
        <v>24.81</v>
      </c>
      <c r="D24" s="217">
        <v>25.6</v>
      </c>
      <c r="E24" s="217">
        <v>25.92</v>
      </c>
      <c r="F24" s="217">
        <v>25.97</v>
      </c>
      <c r="G24" s="217">
        <v>25.88</v>
      </c>
      <c r="H24" s="218">
        <v>25.66</v>
      </c>
      <c r="I24" s="217">
        <v>26.03</v>
      </c>
      <c r="J24" s="217">
        <v>26.78</v>
      </c>
      <c r="K24" s="217">
        <v>27.29</v>
      </c>
      <c r="L24" s="217">
        <v>27.5</v>
      </c>
      <c r="M24" s="218">
        <v>27.88</v>
      </c>
      <c r="N24" s="218">
        <v>28.25</v>
      </c>
      <c r="O24" s="218">
        <v>28.44</v>
      </c>
    </row>
    <row r="25" spans="1:15" ht="15">
      <c r="A25" s="100" t="s">
        <v>29</v>
      </c>
      <c r="B25" s="81" t="s">
        <v>42</v>
      </c>
      <c r="C25" s="219"/>
      <c r="D25" s="219"/>
      <c r="E25" s="219"/>
      <c r="F25" s="219"/>
      <c r="G25" s="219"/>
      <c r="H25" s="220">
        <v>31.99</v>
      </c>
      <c r="I25" s="219">
        <v>33.36</v>
      </c>
      <c r="J25" s="219">
        <v>34.71</v>
      </c>
      <c r="K25" s="219">
        <v>36.03</v>
      </c>
      <c r="L25" s="219">
        <v>37.15</v>
      </c>
      <c r="M25" s="220">
        <v>38.29</v>
      </c>
      <c r="N25" s="220">
        <v>39.71</v>
      </c>
      <c r="O25" s="220">
        <v>40.44</v>
      </c>
    </row>
    <row r="26" spans="1:15" ht="15">
      <c r="A26" s="101" t="s">
        <v>30</v>
      </c>
      <c r="B26" s="82" t="s">
        <v>42</v>
      </c>
      <c r="C26" s="215"/>
      <c r="D26" s="215"/>
      <c r="E26" s="215"/>
      <c r="F26" s="215"/>
      <c r="G26" s="215"/>
      <c r="H26" s="216">
        <v>35.4</v>
      </c>
      <c r="I26" s="215">
        <v>37.25</v>
      </c>
      <c r="J26" s="215">
        <v>38.8</v>
      </c>
      <c r="K26" s="215">
        <v>40.24</v>
      </c>
      <c r="L26" s="215">
        <v>41.54</v>
      </c>
      <c r="M26" s="216">
        <v>42.95</v>
      </c>
      <c r="N26" s="216">
        <v>44.11</v>
      </c>
      <c r="O26" s="216">
        <v>45.64</v>
      </c>
    </row>
    <row r="27" spans="1:15" ht="15">
      <c r="A27" s="101" t="s">
        <v>31</v>
      </c>
      <c r="B27" s="82" t="s">
        <v>42</v>
      </c>
      <c r="C27" s="215"/>
      <c r="D27" s="215"/>
      <c r="E27" s="215"/>
      <c r="F27" s="215"/>
      <c r="G27" s="215"/>
      <c r="H27" s="216">
        <v>33.5</v>
      </c>
      <c r="I27" s="215">
        <v>35.45</v>
      </c>
      <c r="J27" s="215">
        <v>37.2</v>
      </c>
      <c r="K27" s="215">
        <v>39.34</v>
      </c>
      <c r="L27" s="215">
        <v>40.97</v>
      </c>
      <c r="M27" s="216">
        <v>43.23</v>
      </c>
      <c r="N27" s="216">
        <v>45.04</v>
      </c>
      <c r="O27" s="216">
        <v>47.57</v>
      </c>
    </row>
    <row r="28" spans="1:15" s="72" customFormat="1" ht="24">
      <c r="A28" s="99" t="s">
        <v>32</v>
      </c>
      <c r="B28" s="83" t="s">
        <v>42</v>
      </c>
      <c r="C28" s="217"/>
      <c r="D28" s="217"/>
      <c r="E28" s="217"/>
      <c r="F28" s="217"/>
      <c r="G28" s="217"/>
      <c r="H28" s="218">
        <v>32.66</v>
      </c>
      <c r="I28" s="217">
        <v>34.16</v>
      </c>
      <c r="J28" s="217">
        <v>35.57</v>
      </c>
      <c r="K28" s="217">
        <v>36.97</v>
      </c>
      <c r="L28" s="217">
        <v>38.15</v>
      </c>
      <c r="M28" s="218">
        <v>39.41</v>
      </c>
      <c r="N28" s="218">
        <v>40.86</v>
      </c>
      <c r="O28" s="218">
        <v>41.84</v>
      </c>
    </row>
    <row r="29" spans="1:15" ht="25.5">
      <c r="A29" s="101" t="s">
        <v>33</v>
      </c>
      <c r="B29" s="82" t="s">
        <v>42</v>
      </c>
      <c r="C29" s="215"/>
      <c r="D29" s="215"/>
      <c r="E29" s="215"/>
      <c r="F29" s="215"/>
      <c r="G29" s="215"/>
      <c r="H29" s="216">
        <v>29.21</v>
      </c>
      <c r="I29" s="215">
        <v>30.26</v>
      </c>
      <c r="J29" s="215">
        <v>31.31</v>
      </c>
      <c r="K29" s="215">
        <v>32.18</v>
      </c>
      <c r="L29" s="215">
        <v>33.37</v>
      </c>
      <c r="M29" s="216">
        <v>34.39</v>
      </c>
      <c r="N29" s="216">
        <v>35.8</v>
      </c>
      <c r="O29" s="216">
        <v>36.54</v>
      </c>
    </row>
    <row r="30" spans="1:15" ht="25.5">
      <c r="A30" s="101" t="s">
        <v>34</v>
      </c>
      <c r="B30" s="82" t="s">
        <v>42</v>
      </c>
      <c r="C30" s="215"/>
      <c r="D30" s="215"/>
      <c r="E30" s="215"/>
      <c r="F30" s="215"/>
      <c r="G30" s="215"/>
      <c r="H30" s="216">
        <v>27.39</v>
      </c>
      <c r="I30" s="215">
        <v>28.49</v>
      </c>
      <c r="J30" s="215">
        <v>29.59</v>
      </c>
      <c r="K30" s="215">
        <v>30.74</v>
      </c>
      <c r="L30" s="215">
        <v>31.67</v>
      </c>
      <c r="M30" s="216">
        <v>32.87</v>
      </c>
      <c r="N30" s="216">
        <v>34.11</v>
      </c>
      <c r="O30" s="216">
        <v>35.04</v>
      </c>
    </row>
    <row r="31" spans="1:15" ht="24">
      <c r="A31" s="101" t="s">
        <v>35</v>
      </c>
      <c r="B31" s="82" t="s">
        <v>42</v>
      </c>
      <c r="C31" s="215"/>
      <c r="D31" s="215"/>
      <c r="E31" s="215"/>
      <c r="F31" s="215"/>
      <c r="G31" s="215"/>
      <c r="H31" s="216">
        <v>18.63</v>
      </c>
      <c r="I31" s="215">
        <v>19.21</v>
      </c>
      <c r="J31" s="215">
        <v>19.69</v>
      </c>
      <c r="K31" s="215">
        <v>20.59</v>
      </c>
      <c r="L31" s="215">
        <v>21.21</v>
      </c>
      <c r="M31" s="216">
        <v>21.72</v>
      </c>
      <c r="N31" s="216">
        <v>22.13</v>
      </c>
      <c r="O31" s="216">
        <v>22.82</v>
      </c>
    </row>
    <row r="32" spans="1:15" ht="15">
      <c r="A32" s="101" t="s">
        <v>61</v>
      </c>
      <c r="B32" s="82" t="s">
        <v>42</v>
      </c>
      <c r="C32" s="215"/>
      <c r="D32" s="215"/>
      <c r="E32" s="215"/>
      <c r="F32" s="215"/>
      <c r="G32" s="215"/>
      <c r="H32" s="216">
        <v>26.25</v>
      </c>
      <c r="I32" s="215">
        <v>27.18</v>
      </c>
      <c r="J32" s="215">
        <v>30.7</v>
      </c>
      <c r="K32" s="215">
        <v>31.23</v>
      </c>
      <c r="L32" s="215">
        <v>33.85</v>
      </c>
      <c r="M32" s="216">
        <v>33.92</v>
      </c>
      <c r="N32" s="216">
        <v>35.12</v>
      </c>
      <c r="O32" s="216">
        <v>35.33</v>
      </c>
    </row>
    <row r="33" spans="1:15" s="72" customFormat="1" ht="15">
      <c r="A33" s="102" t="s">
        <v>36</v>
      </c>
      <c r="B33" s="83" t="s">
        <v>42</v>
      </c>
      <c r="C33" s="217"/>
      <c r="D33" s="217"/>
      <c r="E33" s="217"/>
      <c r="F33" s="217"/>
      <c r="G33" s="217"/>
      <c r="H33" s="218">
        <v>25.18</v>
      </c>
      <c r="I33" s="217">
        <v>26.16</v>
      </c>
      <c r="J33" s="217">
        <v>27.19</v>
      </c>
      <c r="K33" s="217">
        <v>28.32</v>
      </c>
      <c r="L33" s="217">
        <v>29.27</v>
      </c>
      <c r="M33" s="218">
        <v>30.28</v>
      </c>
      <c r="N33" s="218">
        <v>31.32</v>
      </c>
      <c r="O33" s="218">
        <v>32.32</v>
      </c>
    </row>
    <row r="34" spans="1:15" ht="15">
      <c r="A34" s="99" t="s">
        <v>37</v>
      </c>
      <c r="B34" s="83" t="s">
        <v>42</v>
      </c>
      <c r="C34" s="217"/>
      <c r="D34" s="217"/>
      <c r="E34" s="217"/>
      <c r="F34" s="217"/>
      <c r="G34" s="217"/>
      <c r="H34" s="218">
        <v>30.77</v>
      </c>
      <c r="I34" s="217">
        <v>32.11</v>
      </c>
      <c r="J34" s="217">
        <v>33.39</v>
      </c>
      <c r="K34" s="217">
        <v>34.68</v>
      </c>
      <c r="L34" s="217">
        <v>35.76</v>
      </c>
      <c r="M34" s="218">
        <v>36.92</v>
      </c>
      <c r="N34" s="218">
        <v>38.26</v>
      </c>
      <c r="O34" s="218">
        <v>39.11</v>
      </c>
    </row>
    <row r="35" spans="1:15" ht="15">
      <c r="A35" s="103" t="s">
        <v>38</v>
      </c>
      <c r="B35" s="81" t="s">
        <v>42</v>
      </c>
      <c r="C35" s="219"/>
      <c r="D35" s="219"/>
      <c r="E35" s="219"/>
      <c r="F35" s="219"/>
      <c r="G35" s="219"/>
      <c r="H35" s="220">
        <v>33.01</v>
      </c>
      <c r="I35" s="219">
        <v>33.44</v>
      </c>
      <c r="J35" s="219">
        <v>34.27</v>
      </c>
      <c r="K35" s="219">
        <v>34.71</v>
      </c>
      <c r="L35" s="219">
        <v>34.98</v>
      </c>
      <c r="M35" s="220">
        <v>35.02</v>
      </c>
      <c r="N35" s="220">
        <v>35.07</v>
      </c>
      <c r="O35" s="220">
        <v>35.02</v>
      </c>
    </row>
    <row r="36" spans="1:15" ht="48">
      <c r="A36" s="98" t="s">
        <v>66</v>
      </c>
      <c r="B36" s="82" t="s">
        <v>42</v>
      </c>
      <c r="C36" s="215"/>
      <c r="D36" s="215"/>
      <c r="E36" s="215"/>
      <c r="F36" s="215"/>
      <c r="G36" s="215"/>
      <c r="H36" s="216">
        <v>30.3</v>
      </c>
      <c r="I36" s="215">
        <v>32.04</v>
      </c>
      <c r="J36" s="215">
        <v>32.94</v>
      </c>
      <c r="K36" s="215">
        <v>34.08</v>
      </c>
      <c r="L36" s="215">
        <v>35.32</v>
      </c>
      <c r="M36" s="216">
        <v>36.61</v>
      </c>
      <c r="N36" s="216">
        <v>37.62</v>
      </c>
      <c r="O36" s="216">
        <v>38.7</v>
      </c>
    </row>
    <row r="37" spans="1:15" ht="24">
      <c r="A37" s="98" t="s">
        <v>39</v>
      </c>
      <c r="B37" s="82" t="s">
        <v>42</v>
      </c>
      <c r="C37" s="215"/>
      <c r="D37" s="215"/>
      <c r="E37" s="215"/>
      <c r="F37" s="215"/>
      <c r="G37" s="215"/>
      <c r="H37" s="216">
        <v>28.64</v>
      </c>
      <c r="I37" s="215">
        <v>29.46</v>
      </c>
      <c r="J37" s="215">
        <v>30.33</v>
      </c>
      <c r="K37" s="215">
        <v>31.34</v>
      </c>
      <c r="L37" s="215">
        <v>33.49</v>
      </c>
      <c r="M37" s="216">
        <v>34.21</v>
      </c>
      <c r="N37" s="216">
        <v>34.78</v>
      </c>
      <c r="O37" s="216">
        <v>35.33</v>
      </c>
    </row>
    <row r="38" spans="1:15" ht="15">
      <c r="A38" s="104" t="s">
        <v>40</v>
      </c>
      <c r="B38" s="108" t="s">
        <v>42</v>
      </c>
      <c r="C38" s="217"/>
      <c r="D38" s="217"/>
      <c r="E38" s="221"/>
      <c r="F38" s="221"/>
      <c r="G38" s="221"/>
      <c r="H38" s="222">
        <v>32.71</v>
      </c>
      <c r="I38" s="217">
        <v>33.21</v>
      </c>
      <c r="J38" s="221">
        <v>34.05</v>
      </c>
      <c r="K38" s="221">
        <v>34.54</v>
      </c>
      <c r="L38" s="221">
        <v>34.92</v>
      </c>
      <c r="M38" s="222">
        <v>35.06</v>
      </c>
      <c r="N38" s="222">
        <v>35.18</v>
      </c>
      <c r="O38" s="222">
        <v>35.21</v>
      </c>
    </row>
    <row r="39" spans="1:15" ht="15.75" thickBot="1">
      <c r="A39" s="105" t="s">
        <v>69</v>
      </c>
      <c r="B39" s="113" t="s">
        <v>42</v>
      </c>
      <c r="C39" s="223"/>
      <c r="D39" s="223"/>
      <c r="E39" s="223"/>
      <c r="F39" s="223"/>
      <c r="G39" s="223"/>
      <c r="H39" s="224">
        <v>28.22</v>
      </c>
      <c r="I39" s="223">
        <v>28.96</v>
      </c>
      <c r="J39" s="223">
        <v>29.95</v>
      </c>
      <c r="K39" s="223">
        <v>30.78</v>
      </c>
      <c r="L39" s="223">
        <v>31.33</v>
      </c>
      <c r="M39" s="224">
        <v>31.98</v>
      </c>
      <c r="N39" s="224">
        <v>32.65</v>
      </c>
      <c r="O39" s="224">
        <v>33.05</v>
      </c>
    </row>
    <row r="40" spans="1:15" ht="15">
      <c r="A40" s="106" t="s">
        <v>27</v>
      </c>
      <c r="B40" s="112" t="s">
        <v>43</v>
      </c>
      <c r="C40" s="225">
        <v>28.27</v>
      </c>
      <c r="D40" s="225">
        <v>28.9</v>
      </c>
      <c r="E40" s="225">
        <v>29.58</v>
      </c>
      <c r="F40" s="225">
        <v>29.43</v>
      </c>
      <c r="G40" s="225">
        <v>28.76</v>
      </c>
      <c r="H40" s="226">
        <v>29.57</v>
      </c>
      <c r="I40" s="225">
        <v>29.7</v>
      </c>
      <c r="J40" s="225">
        <v>29.93</v>
      </c>
      <c r="K40" s="225">
        <v>30.54</v>
      </c>
      <c r="L40" s="225">
        <v>30.61</v>
      </c>
      <c r="M40" s="226">
        <v>31.08</v>
      </c>
      <c r="N40" s="226">
        <v>31.46</v>
      </c>
      <c r="O40" s="226">
        <v>31.66</v>
      </c>
    </row>
    <row r="41" spans="1:15" ht="15">
      <c r="A41" s="98" t="s">
        <v>57</v>
      </c>
      <c r="B41" s="82" t="s">
        <v>43</v>
      </c>
      <c r="C41" s="215">
        <v>23.49</v>
      </c>
      <c r="D41" s="215">
        <v>27.13</v>
      </c>
      <c r="E41" s="215">
        <v>25.57</v>
      </c>
      <c r="F41" s="215">
        <v>25</v>
      </c>
      <c r="G41" s="215">
        <v>24.99</v>
      </c>
      <c r="H41" s="216">
        <v>22.03</v>
      </c>
      <c r="I41" s="215">
        <v>24.44</v>
      </c>
      <c r="J41" s="215">
        <v>26.82</v>
      </c>
      <c r="K41" s="215">
        <v>27.3</v>
      </c>
      <c r="L41" s="215">
        <v>27.3</v>
      </c>
      <c r="M41" s="216">
        <v>27.66</v>
      </c>
      <c r="N41" s="216">
        <v>28.47</v>
      </c>
      <c r="O41" s="216">
        <v>29.16</v>
      </c>
    </row>
    <row r="42" spans="1:15" ht="15">
      <c r="A42" s="99" t="s">
        <v>28</v>
      </c>
      <c r="B42" s="83" t="s">
        <v>43</v>
      </c>
      <c r="C42" s="217">
        <v>27.83</v>
      </c>
      <c r="D42" s="217">
        <v>28.59</v>
      </c>
      <c r="E42" s="217">
        <v>28.84</v>
      </c>
      <c r="F42" s="217">
        <v>28.55</v>
      </c>
      <c r="G42" s="217">
        <v>27.99</v>
      </c>
      <c r="H42" s="218">
        <v>28.42</v>
      </c>
      <c r="I42" s="217">
        <v>28.74</v>
      </c>
      <c r="J42" s="217">
        <v>29.34</v>
      </c>
      <c r="K42" s="217">
        <v>29.9</v>
      </c>
      <c r="L42" s="217">
        <v>29.94</v>
      </c>
      <c r="M42" s="218">
        <v>30.38</v>
      </c>
      <c r="N42" s="218">
        <v>30.85</v>
      </c>
      <c r="O42" s="218">
        <v>31.15</v>
      </c>
    </row>
    <row r="43" spans="1:15" ht="15">
      <c r="A43" s="100" t="s">
        <v>29</v>
      </c>
      <c r="B43" s="81" t="s">
        <v>43</v>
      </c>
      <c r="C43" s="219"/>
      <c r="D43" s="219"/>
      <c r="E43" s="219"/>
      <c r="F43" s="219"/>
      <c r="G43" s="219"/>
      <c r="H43" s="220">
        <v>31.81</v>
      </c>
      <c r="I43" s="219">
        <v>32.85</v>
      </c>
      <c r="J43" s="219">
        <v>33.76</v>
      </c>
      <c r="K43" s="219">
        <v>35.13</v>
      </c>
      <c r="L43" s="219">
        <v>36.38</v>
      </c>
      <c r="M43" s="220">
        <v>37.6</v>
      </c>
      <c r="N43" s="220">
        <v>39.24</v>
      </c>
      <c r="O43" s="220">
        <v>40.51</v>
      </c>
    </row>
    <row r="44" spans="1:15" ht="15">
      <c r="A44" s="101" t="s">
        <v>30</v>
      </c>
      <c r="B44" s="82" t="s">
        <v>43</v>
      </c>
      <c r="C44" s="215"/>
      <c r="D44" s="215"/>
      <c r="E44" s="215"/>
      <c r="F44" s="215"/>
      <c r="G44" s="215"/>
      <c r="H44" s="216">
        <v>37.73</v>
      </c>
      <c r="I44" s="215">
        <v>39.03</v>
      </c>
      <c r="J44" s="215">
        <v>40.04</v>
      </c>
      <c r="K44" s="215">
        <v>41.54</v>
      </c>
      <c r="L44" s="215">
        <v>43.06</v>
      </c>
      <c r="M44" s="216">
        <v>44.47</v>
      </c>
      <c r="N44" s="216">
        <v>45.77</v>
      </c>
      <c r="O44" s="216">
        <v>47.16</v>
      </c>
    </row>
    <row r="45" spans="1:15" ht="15">
      <c r="A45" s="101" t="s">
        <v>31</v>
      </c>
      <c r="B45" s="82" t="s">
        <v>43</v>
      </c>
      <c r="C45" s="215"/>
      <c r="D45" s="215"/>
      <c r="E45" s="215"/>
      <c r="F45" s="215"/>
      <c r="G45" s="215"/>
      <c r="H45" s="216">
        <v>32.9</v>
      </c>
      <c r="I45" s="215">
        <v>34.8</v>
      </c>
      <c r="J45" s="215">
        <v>36.53</v>
      </c>
      <c r="K45" s="215">
        <v>38.74</v>
      </c>
      <c r="L45" s="215">
        <v>41.11</v>
      </c>
      <c r="M45" s="216">
        <v>43.78</v>
      </c>
      <c r="N45" s="216">
        <v>45.74</v>
      </c>
      <c r="O45" s="216">
        <v>49.1</v>
      </c>
    </row>
    <row r="46" spans="1:15" s="72" customFormat="1" ht="24">
      <c r="A46" s="99" t="s">
        <v>32</v>
      </c>
      <c r="B46" s="83" t="s">
        <v>43</v>
      </c>
      <c r="C46" s="217"/>
      <c r="D46" s="217"/>
      <c r="E46" s="217"/>
      <c r="F46" s="217"/>
      <c r="G46" s="217"/>
      <c r="H46" s="218">
        <v>33.26</v>
      </c>
      <c r="I46" s="217">
        <v>34.41</v>
      </c>
      <c r="J46" s="217">
        <v>35.39</v>
      </c>
      <c r="K46" s="217">
        <v>36.83</v>
      </c>
      <c r="L46" s="217">
        <v>38.2</v>
      </c>
      <c r="M46" s="218">
        <v>39.52</v>
      </c>
      <c r="N46" s="218">
        <v>41.11</v>
      </c>
      <c r="O46" s="218">
        <v>42.5</v>
      </c>
    </row>
    <row r="47" spans="1:15" ht="25.5">
      <c r="A47" s="101" t="s">
        <v>59</v>
      </c>
      <c r="B47" s="82" t="s">
        <v>43</v>
      </c>
      <c r="C47" s="215"/>
      <c r="D47" s="215"/>
      <c r="E47" s="215"/>
      <c r="F47" s="215"/>
      <c r="G47" s="215"/>
      <c r="H47" s="216">
        <v>31.08</v>
      </c>
      <c r="I47" s="215">
        <v>32.14</v>
      </c>
      <c r="J47" s="215">
        <v>33.25</v>
      </c>
      <c r="K47" s="215">
        <v>34.38</v>
      </c>
      <c r="L47" s="215">
        <v>35.55</v>
      </c>
      <c r="M47" s="216">
        <v>36.89</v>
      </c>
      <c r="N47" s="216">
        <v>38.45</v>
      </c>
      <c r="O47" s="216">
        <v>39.72</v>
      </c>
    </row>
    <row r="48" spans="1:15" ht="25.5">
      <c r="A48" s="101" t="s">
        <v>60</v>
      </c>
      <c r="B48" s="82" t="s">
        <v>43</v>
      </c>
      <c r="C48" s="215"/>
      <c r="D48" s="215"/>
      <c r="E48" s="215"/>
      <c r="F48" s="215"/>
      <c r="G48" s="215"/>
      <c r="H48" s="216">
        <v>24.62</v>
      </c>
      <c r="I48" s="215">
        <v>25.39</v>
      </c>
      <c r="J48" s="215">
        <v>26.35</v>
      </c>
      <c r="K48" s="215">
        <v>27.44</v>
      </c>
      <c r="L48" s="215">
        <v>28.49</v>
      </c>
      <c r="M48" s="216">
        <v>29.74</v>
      </c>
      <c r="N48" s="216">
        <v>31.23</v>
      </c>
      <c r="O48" s="216">
        <v>32.48</v>
      </c>
    </row>
    <row r="49" spans="1:15" ht="24">
      <c r="A49" s="101" t="s">
        <v>68</v>
      </c>
      <c r="B49" s="82" t="s">
        <v>43</v>
      </c>
      <c r="C49" s="215"/>
      <c r="D49" s="215"/>
      <c r="E49" s="215"/>
      <c r="F49" s="215"/>
      <c r="G49" s="215"/>
      <c r="H49" s="216">
        <v>19.9</v>
      </c>
      <c r="I49" s="215">
        <v>21.03</v>
      </c>
      <c r="J49" s="215">
        <v>21.63</v>
      </c>
      <c r="K49" s="215">
        <v>23</v>
      </c>
      <c r="L49" s="215">
        <v>24.31</v>
      </c>
      <c r="M49" s="216">
        <v>25.57</v>
      </c>
      <c r="N49" s="216">
        <v>26.9</v>
      </c>
      <c r="O49" s="216">
        <v>28.49</v>
      </c>
    </row>
    <row r="50" spans="1:15" ht="15">
      <c r="A50" s="101" t="s">
        <v>61</v>
      </c>
      <c r="B50" s="82" t="s">
        <v>43</v>
      </c>
      <c r="C50" s="215"/>
      <c r="D50" s="215"/>
      <c r="E50" s="215"/>
      <c r="F50" s="215"/>
      <c r="G50" s="215"/>
      <c r="H50" s="216">
        <v>20.41</v>
      </c>
      <c r="I50" s="215">
        <v>21.18</v>
      </c>
      <c r="J50" s="215">
        <v>25.14</v>
      </c>
      <c r="K50" s="215">
        <v>25</v>
      </c>
      <c r="L50" s="215">
        <v>28.01</v>
      </c>
      <c r="M50" s="216">
        <v>28.37</v>
      </c>
      <c r="N50" s="216">
        <v>29.7</v>
      </c>
      <c r="O50" s="216">
        <v>30.59</v>
      </c>
    </row>
    <row r="51" spans="1:15" s="72" customFormat="1" ht="15">
      <c r="A51" s="102" t="s">
        <v>36</v>
      </c>
      <c r="B51" s="83" t="s">
        <v>43</v>
      </c>
      <c r="C51" s="217"/>
      <c r="D51" s="217"/>
      <c r="E51" s="217"/>
      <c r="F51" s="217"/>
      <c r="G51" s="217"/>
      <c r="H51" s="218">
        <v>27.19</v>
      </c>
      <c r="I51" s="217">
        <v>28.07</v>
      </c>
      <c r="J51" s="217">
        <v>29.05</v>
      </c>
      <c r="K51" s="217">
        <v>30.11</v>
      </c>
      <c r="L51" s="217">
        <v>31.19</v>
      </c>
      <c r="M51" s="218">
        <v>32.42</v>
      </c>
      <c r="N51" s="218">
        <v>33.85</v>
      </c>
      <c r="O51" s="218">
        <v>34.98</v>
      </c>
    </row>
    <row r="52" spans="1:15" ht="15">
      <c r="A52" s="99" t="s">
        <v>37</v>
      </c>
      <c r="B52" s="83" t="s">
        <v>43</v>
      </c>
      <c r="C52" s="217"/>
      <c r="D52" s="217"/>
      <c r="E52" s="217"/>
      <c r="F52" s="217"/>
      <c r="G52" s="217"/>
      <c r="H52" s="218">
        <v>31.91</v>
      </c>
      <c r="I52" s="217">
        <v>32.96</v>
      </c>
      <c r="J52" s="217">
        <v>33.92</v>
      </c>
      <c r="K52" s="217">
        <v>35.23</v>
      </c>
      <c r="L52" s="217">
        <v>36.5</v>
      </c>
      <c r="M52" s="218">
        <v>37.79</v>
      </c>
      <c r="N52" s="218">
        <v>39.32</v>
      </c>
      <c r="O52" s="218">
        <v>40.59</v>
      </c>
    </row>
    <row r="53" spans="1:15" ht="15">
      <c r="A53" s="103" t="s">
        <v>38</v>
      </c>
      <c r="B53" s="81" t="s">
        <v>43</v>
      </c>
      <c r="C53" s="219"/>
      <c r="D53" s="219"/>
      <c r="E53" s="219"/>
      <c r="F53" s="219"/>
      <c r="G53" s="219"/>
      <c r="H53" s="220">
        <v>24.97</v>
      </c>
      <c r="I53" s="219">
        <v>25.36</v>
      </c>
      <c r="J53" s="219">
        <v>25.73</v>
      </c>
      <c r="K53" s="219">
        <v>26.13</v>
      </c>
      <c r="L53" s="219">
        <v>26.71</v>
      </c>
      <c r="M53" s="220">
        <v>27.18</v>
      </c>
      <c r="N53" s="220">
        <v>27.65</v>
      </c>
      <c r="O53" s="220">
        <v>28.01</v>
      </c>
    </row>
    <row r="54" spans="1:15" ht="48">
      <c r="A54" s="98" t="s">
        <v>66</v>
      </c>
      <c r="B54" s="82" t="s">
        <v>43</v>
      </c>
      <c r="C54" s="215"/>
      <c r="D54" s="215"/>
      <c r="E54" s="215"/>
      <c r="F54" s="215"/>
      <c r="G54" s="215"/>
      <c r="H54" s="216">
        <v>23.43</v>
      </c>
      <c r="I54" s="215">
        <v>24.4</v>
      </c>
      <c r="J54" s="215">
        <v>25.31</v>
      </c>
      <c r="K54" s="215">
        <v>26.52</v>
      </c>
      <c r="L54" s="215">
        <v>27.61</v>
      </c>
      <c r="M54" s="216">
        <v>28.76</v>
      </c>
      <c r="N54" s="216">
        <v>30.1</v>
      </c>
      <c r="O54" s="216">
        <v>31.15</v>
      </c>
    </row>
    <row r="55" spans="1:15" ht="24">
      <c r="A55" s="98" t="s">
        <v>39</v>
      </c>
      <c r="B55" s="82" t="s">
        <v>43</v>
      </c>
      <c r="C55" s="215"/>
      <c r="D55" s="215"/>
      <c r="E55" s="215"/>
      <c r="F55" s="215"/>
      <c r="G55" s="215"/>
      <c r="H55" s="216">
        <v>26.83</v>
      </c>
      <c r="I55" s="215">
        <v>27.32</v>
      </c>
      <c r="J55" s="215">
        <v>27.67</v>
      </c>
      <c r="K55" s="215">
        <v>28.62</v>
      </c>
      <c r="L55" s="215">
        <v>29.54</v>
      </c>
      <c r="M55" s="216">
        <v>30.17</v>
      </c>
      <c r="N55" s="216">
        <v>30.91</v>
      </c>
      <c r="O55" s="216">
        <v>31.54</v>
      </c>
    </row>
    <row r="56" spans="1:15" ht="15">
      <c r="A56" s="104" t="s">
        <v>40</v>
      </c>
      <c r="B56" s="108" t="s">
        <v>43</v>
      </c>
      <c r="C56" s="217"/>
      <c r="D56" s="217"/>
      <c r="E56" s="221"/>
      <c r="F56" s="221"/>
      <c r="G56" s="221"/>
      <c r="H56" s="222">
        <v>24.91</v>
      </c>
      <c r="I56" s="217">
        <v>25.34</v>
      </c>
      <c r="J56" s="221">
        <v>25.75</v>
      </c>
      <c r="K56" s="221">
        <v>26.22</v>
      </c>
      <c r="L56" s="221">
        <v>26.88</v>
      </c>
      <c r="M56" s="222">
        <v>27.41</v>
      </c>
      <c r="N56" s="222">
        <v>27.98</v>
      </c>
      <c r="O56" s="222">
        <v>28.42</v>
      </c>
    </row>
    <row r="57" spans="1:15" ht="15.75" thickBot="1">
      <c r="A57" s="105" t="s">
        <v>69</v>
      </c>
      <c r="B57" s="113" t="s">
        <v>43</v>
      </c>
      <c r="C57" s="223"/>
      <c r="D57" s="223"/>
      <c r="E57" s="223"/>
      <c r="F57" s="223"/>
      <c r="G57" s="223"/>
      <c r="H57" s="224">
        <v>28.68</v>
      </c>
      <c r="I57" s="223">
        <v>29.26</v>
      </c>
      <c r="J57" s="223">
        <v>29.94</v>
      </c>
      <c r="K57" s="223">
        <v>30.75</v>
      </c>
      <c r="L57" s="223">
        <v>31.37</v>
      </c>
      <c r="M57" s="224">
        <v>32.14</v>
      </c>
      <c r="N57" s="224">
        <v>32.98</v>
      </c>
      <c r="O57" s="224">
        <v>33.63</v>
      </c>
    </row>
    <row r="58" spans="2:8" ht="15">
      <c r="B58" s="118"/>
      <c r="C58" s="80"/>
      <c r="D58" s="80"/>
      <c r="E58" s="80"/>
      <c r="F58" s="80"/>
      <c r="G58" s="80"/>
      <c r="H58" s="80"/>
    </row>
    <row r="59" spans="1:23" ht="15">
      <c r="A59" s="264" t="s">
        <v>100</v>
      </c>
      <c r="B59" s="264"/>
      <c r="C59" s="264"/>
      <c r="D59" s="264"/>
      <c r="E59" s="264"/>
      <c r="F59" s="264"/>
      <c r="G59" s="264"/>
      <c r="H59" s="264"/>
      <c r="I59" s="264"/>
      <c r="J59" s="264"/>
      <c r="K59" s="264"/>
      <c r="L59" s="264"/>
      <c r="M59" s="264"/>
      <c r="N59" s="264"/>
      <c r="O59" s="264"/>
      <c r="P59" s="264"/>
      <c r="Q59" s="264"/>
      <c r="R59" s="264"/>
      <c r="S59" s="264"/>
      <c r="T59" s="264"/>
      <c r="U59" s="264"/>
      <c r="V59" s="264"/>
      <c r="W59" s="264"/>
    </row>
    <row r="60" spans="1:23" ht="15">
      <c r="A60" s="115" t="s">
        <v>70</v>
      </c>
      <c r="I60" s="115"/>
      <c r="J60" s="115"/>
      <c r="K60" s="115"/>
      <c r="L60" s="115"/>
      <c r="M60" s="115"/>
      <c r="N60" s="115"/>
      <c r="O60" s="115"/>
      <c r="P60" s="115"/>
      <c r="Q60" s="115"/>
      <c r="R60" s="115"/>
      <c r="S60" s="115"/>
      <c r="T60" s="115"/>
      <c r="U60" s="115"/>
      <c r="V60" s="115"/>
      <c r="W60" s="115"/>
    </row>
    <row r="61" spans="1:15" ht="15">
      <c r="A61" s="115" t="s">
        <v>73</v>
      </c>
      <c r="B61" s="114"/>
      <c r="C61" s="114"/>
      <c r="D61" s="114"/>
      <c r="E61" s="114"/>
      <c r="F61" s="114"/>
      <c r="G61" s="114"/>
      <c r="H61" s="114"/>
      <c r="I61" s="115"/>
      <c r="J61" s="115"/>
      <c r="K61" s="115"/>
      <c r="L61" s="115"/>
      <c r="M61" s="115"/>
      <c r="N61" s="115"/>
      <c r="O61" s="115"/>
    </row>
    <row r="62" spans="1:23" ht="27.75" customHeight="1">
      <c r="A62" s="266" t="s">
        <v>41</v>
      </c>
      <c r="B62" s="266"/>
      <c r="C62" s="266"/>
      <c r="D62" s="266"/>
      <c r="E62" s="266"/>
      <c r="F62" s="266"/>
      <c r="G62" s="266"/>
      <c r="H62" s="266"/>
      <c r="I62" s="266"/>
      <c r="J62" s="266"/>
      <c r="K62" s="266"/>
      <c r="L62" s="266"/>
      <c r="M62" s="266"/>
      <c r="N62" s="116"/>
      <c r="O62" s="116"/>
      <c r="P62" s="116"/>
      <c r="Q62" s="116"/>
      <c r="R62" s="116"/>
      <c r="S62" s="116"/>
      <c r="T62" s="116"/>
      <c r="U62" s="116"/>
      <c r="V62" s="116"/>
      <c r="W62" s="116"/>
    </row>
    <row r="63" spans="1:11" ht="15">
      <c r="A63" s="248" t="s">
        <v>96</v>
      </c>
      <c r="B63" s="248"/>
      <c r="C63" s="248"/>
      <c r="D63" s="248"/>
      <c r="E63" s="248"/>
      <c r="F63" s="248"/>
      <c r="G63" s="248"/>
      <c r="H63" s="248"/>
      <c r="I63" s="248"/>
      <c r="J63" s="248"/>
      <c r="K63" s="248"/>
    </row>
    <row r="64" ht="15">
      <c r="B64" s="116"/>
    </row>
  </sheetData>
  <sheetProtection/>
  <mergeCells count="4">
    <mergeCell ref="A1:W1"/>
    <mergeCell ref="A63:K63"/>
    <mergeCell ref="A59:W59"/>
    <mergeCell ref="A62:M6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132"/>
  <sheetViews>
    <sheetView showGridLines="0" zoomScalePageLayoutView="0" workbookViewId="0" topLeftCell="A1">
      <pane xSplit="3" ySplit="1" topLeftCell="I2" activePane="bottomRight" state="frozen"/>
      <selection pane="topLeft" activeCell="A1" sqref="A1"/>
      <selection pane="topRight" activeCell="D1" sqref="D1"/>
      <selection pane="bottomLeft" activeCell="A4" sqref="A4"/>
      <selection pane="bottomRight" activeCell="Q4" sqref="Q4"/>
    </sheetView>
  </sheetViews>
  <sheetFormatPr defaultColWidth="11.421875" defaultRowHeight="15"/>
  <cols>
    <col min="1" max="1" width="20.00390625" style="1" bestFit="1" customWidth="1"/>
    <col min="2" max="2" width="22.00390625" style="1" customWidth="1"/>
    <col min="3" max="4" width="16.00390625" style="1" bestFit="1" customWidth="1"/>
    <col min="5" max="9" width="11.421875" style="1" customWidth="1"/>
    <col min="10" max="12" width="11.421875" style="58" customWidth="1"/>
    <col min="13" max="16384" width="11.421875" style="1" customWidth="1"/>
  </cols>
  <sheetData>
    <row r="1" spans="1:16" ht="15">
      <c r="A1" s="50" t="s">
        <v>86</v>
      </c>
      <c r="B1" s="6"/>
      <c r="C1" s="6"/>
      <c r="D1" s="6"/>
      <c r="E1" s="6"/>
      <c r="F1" s="6"/>
      <c r="G1" s="6"/>
      <c r="H1" s="6"/>
      <c r="I1" s="6"/>
      <c r="J1" s="60"/>
      <c r="K1" s="60"/>
      <c r="L1" s="60"/>
      <c r="M1" s="6"/>
      <c r="N1" s="6"/>
      <c r="O1" s="6"/>
      <c r="P1" s="6"/>
    </row>
    <row r="2" spans="1:18" ht="15.75" thickBot="1">
      <c r="A2" s="6"/>
      <c r="B2" s="6"/>
      <c r="C2" s="6"/>
      <c r="D2" s="6"/>
      <c r="E2" s="6"/>
      <c r="F2" s="6"/>
      <c r="G2" s="6"/>
      <c r="H2" s="6"/>
      <c r="I2" s="6"/>
      <c r="J2" s="60"/>
      <c r="K2" s="61"/>
      <c r="L2" s="61"/>
      <c r="M2" s="51"/>
      <c r="N2" s="51"/>
      <c r="O2" s="51"/>
      <c r="P2" s="51"/>
      <c r="Q2" s="175"/>
      <c r="R2" s="175"/>
    </row>
    <row r="3" spans="1:20" ht="56.25">
      <c r="A3" s="22"/>
      <c r="B3" s="23"/>
      <c r="C3" s="11">
        <v>2002</v>
      </c>
      <c r="D3" s="24" t="s">
        <v>101</v>
      </c>
      <c r="E3" s="24" t="s">
        <v>88</v>
      </c>
      <c r="F3" s="24">
        <v>2006</v>
      </c>
      <c r="G3" s="24">
        <v>2007</v>
      </c>
      <c r="H3" s="11">
        <v>2008</v>
      </c>
      <c r="I3" s="10">
        <v>2009</v>
      </c>
      <c r="J3" s="11">
        <v>2010</v>
      </c>
      <c r="K3" s="11">
        <v>2011</v>
      </c>
      <c r="L3" s="25">
        <v>2012</v>
      </c>
      <c r="M3" s="11" t="s">
        <v>78</v>
      </c>
      <c r="N3" s="11">
        <v>2014</v>
      </c>
      <c r="O3" s="11">
        <v>2015</v>
      </c>
      <c r="P3" s="11">
        <v>2016</v>
      </c>
      <c r="Q3" s="176" t="s">
        <v>105</v>
      </c>
      <c r="R3" s="177" t="s">
        <v>108</v>
      </c>
      <c r="S3" s="178" t="s">
        <v>109</v>
      </c>
      <c r="T3" s="179"/>
    </row>
    <row r="4" spans="1:25" ht="12.75" customHeight="1">
      <c r="A4" s="26" t="s">
        <v>102</v>
      </c>
      <c r="B4" s="27" t="s">
        <v>9</v>
      </c>
      <c r="C4" s="28">
        <v>1789522.8939349356</v>
      </c>
      <c r="D4" s="29">
        <v>1807469.950487243</v>
      </c>
      <c r="E4" s="29">
        <v>1806578.809419006</v>
      </c>
      <c r="F4" s="29">
        <v>1789385.6169224519</v>
      </c>
      <c r="G4" s="29">
        <v>1725306.244922696</v>
      </c>
      <c r="H4" s="29">
        <v>1646043.2872875533</v>
      </c>
      <c r="I4" s="29">
        <v>1602658</v>
      </c>
      <c r="J4" s="29">
        <v>1581958</v>
      </c>
      <c r="K4" s="29">
        <v>1551763</v>
      </c>
      <c r="L4" s="29">
        <v>1538841</v>
      </c>
      <c r="M4" s="29">
        <v>1529415</v>
      </c>
      <c r="N4" s="29">
        <v>1537855</v>
      </c>
      <c r="O4" s="29">
        <v>1542419</v>
      </c>
      <c r="P4" s="187">
        <v>1545827</v>
      </c>
      <c r="Q4" s="180">
        <f aca="true" t="shared" si="0" ref="Q4:Q9">100*(POWER(P4/F4,1/(2016-2006))-1)</f>
        <v>-1.4524811034828389</v>
      </c>
      <c r="R4" s="180">
        <f aca="true" t="shared" si="1" ref="R4:R9">100*(POWER(K4/F4,1/(2011-2006))-1)</f>
        <v>-2.8093939968393933</v>
      </c>
      <c r="S4" s="180">
        <f aca="true" t="shared" si="2" ref="S4:S9">100*(POWER(P4/K4,1/(2016-2011))-1)</f>
        <v>-0.07662386276726663</v>
      </c>
      <c r="T4" s="44"/>
      <c r="U4" s="174"/>
      <c r="V4" s="181"/>
      <c r="W4" s="181"/>
      <c r="X4" s="181"/>
      <c r="Y4" s="181"/>
    </row>
    <row r="5" spans="1:25" ht="12.75" customHeight="1">
      <c r="A5" s="30"/>
      <c r="B5" s="31" t="s">
        <v>10</v>
      </c>
      <c r="C5" s="32">
        <v>331034.3987363097</v>
      </c>
      <c r="D5" s="33">
        <v>299563.33406395785</v>
      </c>
      <c r="E5" s="33">
        <v>303642.6420310325</v>
      </c>
      <c r="F5" s="33">
        <v>312892.29840036796</v>
      </c>
      <c r="G5" s="33">
        <v>321305.49474042974</v>
      </c>
      <c r="H5" s="33">
        <v>333893.3659220681</v>
      </c>
      <c r="I5" s="33">
        <v>364903</v>
      </c>
      <c r="J5" s="33">
        <v>369202</v>
      </c>
      <c r="K5" s="33">
        <v>365124</v>
      </c>
      <c r="L5" s="33">
        <v>369513</v>
      </c>
      <c r="M5" s="33">
        <v>385530</v>
      </c>
      <c r="N5" s="33">
        <v>375652</v>
      </c>
      <c r="O5" s="33">
        <v>378939</v>
      </c>
      <c r="P5" s="34">
        <v>397125</v>
      </c>
      <c r="Q5" s="182">
        <f t="shared" si="0"/>
        <v>2.4125630966960188</v>
      </c>
      <c r="R5" s="182">
        <f t="shared" si="1"/>
        <v>3.1357192009239476</v>
      </c>
      <c r="S5" s="182">
        <f t="shared" si="2"/>
        <v>1.6944775417902624</v>
      </c>
      <c r="T5" s="44"/>
      <c r="U5" s="174"/>
      <c r="V5" s="181"/>
      <c r="W5" s="181"/>
      <c r="X5" s="181"/>
      <c r="Y5" s="181"/>
    </row>
    <row r="6" spans="1:27" ht="12.75" customHeight="1">
      <c r="A6" s="30"/>
      <c r="B6" s="31" t="s">
        <v>19</v>
      </c>
      <c r="C6" s="32">
        <v>319610.7006929596</v>
      </c>
      <c r="D6" s="33">
        <v>344061.76154228864</v>
      </c>
      <c r="E6" s="33">
        <v>347477.75642225356</v>
      </c>
      <c r="F6" s="33">
        <v>347485.72314915614</v>
      </c>
      <c r="G6" s="33">
        <v>344941.34974465595</v>
      </c>
      <c r="H6" s="33">
        <v>334899.2904839983</v>
      </c>
      <c r="I6" s="33">
        <v>327005</v>
      </c>
      <c r="J6" s="33">
        <v>322276</v>
      </c>
      <c r="K6" s="33">
        <v>318292</v>
      </c>
      <c r="L6" s="33">
        <v>313228</v>
      </c>
      <c r="M6" s="33">
        <v>309800</v>
      </c>
      <c r="N6" s="33">
        <v>303392</v>
      </c>
      <c r="O6" s="33">
        <v>300327</v>
      </c>
      <c r="P6" s="34">
        <v>305410</v>
      </c>
      <c r="Q6" s="182">
        <f t="shared" si="0"/>
        <v>-1.2823908233138503</v>
      </c>
      <c r="R6" s="182">
        <f t="shared" si="1"/>
        <v>-1.739775633050289</v>
      </c>
      <c r="S6" s="182">
        <f t="shared" si="2"/>
        <v>-0.8228769642542932</v>
      </c>
      <c r="T6" s="44"/>
      <c r="U6" s="174"/>
      <c r="V6" s="181"/>
      <c r="W6" s="181"/>
      <c r="X6" s="181"/>
      <c r="Y6" s="181"/>
      <c r="Z6" s="57"/>
      <c r="AA6" s="174"/>
    </row>
    <row r="7" spans="1:25" ht="12.75" customHeight="1">
      <c r="A7" s="30"/>
      <c r="B7" s="31" t="s">
        <v>20</v>
      </c>
      <c r="C7" s="32">
        <v>205579.829093339</v>
      </c>
      <c r="D7" s="33">
        <v>205817.6577304806</v>
      </c>
      <c r="E7" s="33">
        <v>201182.85843884954</v>
      </c>
      <c r="F7" s="33">
        <v>200093.38000065042</v>
      </c>
      <c r="G7" s="33">
        <v>196403</v>
      </c>
      <c r="H7" s="33">
        <v>194410.90646263518</v>
      </c>
      <c r="I7" s="33">
        <v>189156</v>
      </c>
      <c r="J7" s="33">
        <v>184634</v>
      </c>
      <c r="K7" s="33">
        <v>180697</v>
      </c>
      <c r="L7" s="33">
        <v>178281</v>
      </c>
      <c r="M7" s="33">
        <v>175857</v>
      </c>
      <c r="N7" s="33">
        <v>175680</v>
      </c>
      <c r="O7" s="33">
        <v>176346</v>
      </c>
      <c r="P7" s="34">
        <v>178330</v>
      </c>
      <c r="Q7" s="182">
        <f t="shared" si="0"/>
        <v>-1.1448797083238649</v>
      </c>
      <c r="R7" s="182">
        <f t="shared" si="1"/>
        <v>-2.0185991374287227</v>
      </c>
      <c r="S7" s="182">
        <f t="shared" si="2"/>
        <v>-0.263369151167403</v>
      </c>
      <c r="T7" s="44"/>
      <c r="U7" s="174"/>
      <c r="V7" s="181"/>
      <c r="W7" s="181"/>
      <c r="X7" s="181"/>
      <c r="Y7" s="181"/>
    </row>
    <row r="8" spans="1:25" ht="12.75" customHeight="1">
      <c r="A8" s="30"/>
      <c r="B8" s="200" t="s">
        <v>87</v>
      </c>
      <c r="C8" s="198">
        <v>56136</v>
      </c>
      <c r="D8" s="199">
        <v>55619</v>
      </c>
      <c r="E8" s="199">
        <v>50861</v>
      </c>
      <c r="F8" s="199">
        <v>49112</v>
      </c>
      <c r="G8" s="199">
        <v>46695</v>
      </c>
      <c r="H8" s="199">
        <v>44397</v>
      </c>
      <c r="I8" s="199"/>
      <c r="J8" s="199">
        <v>39792</v>
      </c>
      <c r="K8" s="199">
        <v>37466</v>
      </c>
      <c r="L8" s="199">
        <v>35545</v>
      </c>
      <c r="M8" s="199">
        <v>33279</v>
      </c>
      <c r="N8" s="199">
        <v>31174</v>
      </c>
      <c r="O8" s="33">
        <v>27657</v>
      </c>
      <c r="P8" s="199">
        <v>25230</v>
      </c>
      <c r="Q8" s="182">
        <f t="shared" si="0"/>
        <v>-6.443716117712917</v>
      </c>
      <c r="R8" s="182">
        <f t="shared" si="1"/>
        <v>-5.269475546423408</v>
      </c>
      <c r="S8" s="182">
        <f t="shared" si="2"/>
        <v>-7.6034012864306</v>
      </c>
      <c r="T8" s="44"/>
      <c r="U8" s="174"/>
      <c r="V8" s="181"/>
      <c r="W8" s="181"/>
      <c r="X8" s="181"/>
      <c r="Y8" s="181"/>
    </row>
    <row r="9" spans="1:25" ht="12.75" customHeight="1">
      <c r="A9" s="30"/>
      <c r="B9" s="35" t="s">
        <v>4</v>
      </c>
      <c r="C9" s="36">
        <v>2645747.817358578</v>
      </c>
      <c r="D9" s="37">
        <v>2656912.6987051195</v>
      </c>
      <c r="E9" s="37">
        <v>2658881.827975505</v>
      </c>
      <c r="F9" s="37">
        <v>2649856.90830792</v>
      </c>
      <c r="G9" s="37">
        <v>2587956.1420031427</v>
      </c>
      <c r="H9" s="37">
        <v>2509246.850156255</v>
      </c>
      <c r="I9" s="37">
        <v>2483722</v>
      </c>
      <c r="J9" s="37">
        <v>2458070</v>
      </c>
      <c r="K9" s="37">
        <v>2415876</v>
      </c>
      <c r="L9" s="37">
        <v>2399863</v>
      </c>
      <c r="M9" s="37">
        <v>2400602</v>
      </c>
      <c r="N9" s="37">
        <v>2392579</v>
      </c>
      <c r="O9" s="37">
        <v>2398031</v>
      </c>
      <c r="P9" s="190">
        <v>2426692</v>
      </c>
      <c r="Q9" s="183">
        <f t="shared" si="0"/>
        <v>-0.8759076665990961</v>
      </c>
      <c r="R9" s="183">
        <f t="shared" si="1"/>
        <v>-1.8318869271655491</v>
      </c>
      <c r="S9" s="183">
        <f t="shared" si="2"/>
        <v>0.08938109700278307</v>
      </c>
      <c r="T9" s="44"/>
      <c r="U9" s="174"/>
      <c r="V9" s="181"/>
      <c r="W9" s="181"/>
      <c r="X9" s="181"/>
      <c r="Y9" s="181"/>
    </row>
    <row r="10" spans="1:25" ht="12.75" customHeight="1">
      <c r="A10" s="39"/>
      <c r="B10" s="40" t="s">
        <v>5</v>
      </c>
      <c r="C10" s="41">
        <f>C5/C9*100</f>
        <v>12.511940728606664</v>
      </c>
      <c r="D10" s="42">
        <f>D5/D9*100</f>
        <v>11.27486553133469</v>
      </c>
      <c r="E10" s="42">
        <f>E5/E9*100</f>
        <v>11.41993746530016</v>
      </c>
      <c r="F10" s="42">
        <v>11.80789413267477</v>
      </c>
      <c r="G10" s="42">
        <f aca="true" t="shared" si="3" ref="G10:P10">G5/G9*100</f>
        <v>12.415414988127708</v>
      </c>
      <c r="H10" s="42">
        <f t="shared" si="3"/>
        <v>13.306517288296128</v>
      </c>
      <c r="I10" s="42">
        <f t="shared" si="3"/>
        <v>14.691781125262812</v>
      </c>
      <c r="J10" s="42">
        <f t="shared" si="3"/>
        <v>15.019995362215072</v>
      </c>
      <c r="K10" s="42">
        <f t="shared" si="3"/>
        <v>15.113524038485417</v>
      </c>
      <c r="L10" s="42">
        <f t="shared" si="3"/>
        <v>15.397253926578308</v>
      </c>
      <c r="M10" s="42">
        <f t="shared" si="3"/>
        <v>16.059721686476973</v>
      </c>
      <c r="N10" s="42">
        <f t="shared" si="3"/>
        <v>15.700714584554992</v>
      </c>
      <c r="O10" s="42">
        <f t="shared" si="3"/>
        <v>15.802089297427765</v>
      </c>
      <c r="P10" s="42">
        <f t="shared" si="3"/>
        <v>16.36487036673793</v>
      </c>
      <c r="Q10" s="184"/>
      <c r="R10" s="184"/>
      <c r="S10" s="184"/>
      <c r="T10" s="44"/>
      <c r="U10" s="174"/>
      <c r="V10" s="181"/>
      <c r="W10" s="181"/>
      <c r="X10" s="181"/>
      <c r="Y10" s="181"/>
    </row>
    <row r="11" spans="1:25" ht="12.75" customHeight="1">
      <c r="A11" s="43" t="s">
        <v>83</v>
      </c>
      <c r="B11" s="31" t="s">
        <v>21</v>
      </c>
      <c r="C11" s="44">
        <v>1073905.5153671019</v>
      </c>
      <c r="D11" s="33">
        <v>1158125.4630056228</v>
      </c>
      <c r="E11" s="44">
        <v>1192358.0445492943</v>
      </c>
      <c r="F11" s="33">
        <v>1218349.1735019078</v>
      </c>
      <c r="G11" s="44">
        <v>1294325.6845694499</v>
      </c>
      <c r="H11" s="33">
        <v>1366635</v>
      </c>
      <c r="I11" s="44">
        <v>1402129</v>
      </c>
      <c r="J11" s="33">
        <v>1412335</v>
      </c>
      <c r="K11" s="29">
        <v>1409937</v>
      </c>
      <c r="L11" s="29">
        <v>1429935</v>
      </c>
      <c r="M11" s="29">
        <v>1453109</v>
      </c>
      <c r="N11" s="29">
        <v>1468020</v>
      </c>
      <c r="O11" s="29">
        <v>1472339</v>
      </c>
      <c r="P11" s="187">
        <v>1469265</v>
      </c>
      <c r="Q11" s="180">
        <f>100*(POWER(P11/F11,1/(2016-2006))-1)</f>
        <v>1.8902988418975086</v>
      </c>
      <c r="R11" s="180">
        <f>100*(POWER(K11/F11,1/(2011-2006))-1)</f>
        <v>2.9640429085136644</v>
      </c>
      <c r="S11" s="180">
        <f>100*(POWER(P11/K11,1/(2016-2011))-1)</f>
        <v>0.8277521436832247</v>
      </c>
      <c r="T11" s="44"/>
      <c r="U11" s="174"/>
      <c r="V11" s="181"/>
      <c r="W11" s="181"/>
      <c r="X11" s="181"/>
      <c r="Y11" s="181"/>
    </row>
    <row r="12" spans="1:25" ht="12.75" customHeight="1">
      <c r="A12" s="30"/>
      <c r="B12" s="31" t="s">
        <v>10</v>
      </c>
      <c r="C12" s="44">
        <v>280867.82883423683</v>
      </c>
      <c r="D12" s="33">
        <v>303381.0409856647</v>
      </c>
      <c r="E12" s="44">
        <v>307085.131497823</v>
      </c>
      <c r="F12" s="33">
        <v>327940.7284254115</v>
      </c>
      <c r="G12" s="44">
        <v>343609.20985003386</v>
      </c>
      <c r="H12" s="33">
        <v>348048</v>
      </c>
      <c r="I12" s="44">
        <v>346015</v>
      </c>
      <c r="J12" s="33">
        <v>340303</v>
      </c>
      <c r="K12" s="33">
        <v>359457</v>
      </c>
      <c r="L12" s="33">
        <v>369653</v>
      </c>
      <c r="M12" s="33">
        <v>362827</v>
      </c>
      <c r="N12" s="33">
        <v>364199</v>
      </c>
      <c r="O12" s="33">
        <v>355992</v>
      </c>
      <c r="P12" s="34">
        <v>356806</v>
      </c>
      <c r="Q12" s="182">
        <f>100*(POWER(P12/F12,1/(2016-2006))-1)</f>
        <v>0.8471615819203526</v>
      </c>
      <c r="R12" s="182">
        <f>100*(POWER(K12/F12,1/(2011-2006))-1)</f>
        <v>1.8521773721374313</v>
      </c>
      <c r="S12" s="182">
        <f>100*(POWER(P12/K12,1/(2016-2011))-1)</f>
        <v>-0.14793731928518516</v>
      </c>
      <c r="T12" s="44"/>
      <c r="U12" s="174"/>
      <c r="V12" s="181"/>
      <c r="W12" s="181"/>
      <c r="X12" s="181"/>
      <c r="Y12" s="181"/>
    </row>
    <row r="13" spans="1:25" ht="12.75" customHeight="1">
      <c r="A13" s="30"/>
      <c r="B13" s="31" t="s">
        <v>20</v>
      </c>
      <c r="C13" s="44">
        <v>61694.080213055495</v>
      </c>
      <c r="D13" s="33">
        <v>62517.43188019298</v>
      </c>
      <c r="E13" s="44">
        <v>63357.647376657376</v>
      </c>
      <c r="F13" s="33">
        <v>64635.62</v>
      </c>
      <c r="G13" s="44">
        <v>65123.38950618115</v>
      </c>
      <c r="H13" s="33">
        <v>55162</v>
      </c>
      <c r="I13" s="44">
        <v>58339</v>
      </c>
      <c r="J13" s="33">
        <v>58387</v>
      </c>
      <c r="K13" s="33">
        <v>61267</v>
      </c>
      <c r="L13" s="33">
        <v>62831</v>
      </c>
      <c r="M13" s="33">
        <v>62810</v>
      </c>
      <c r="N13" s="33">
        <v>62436</v>
      </c>
      <c r="O13" s="33">
        <v>60979</v>
      </c>
      <c r="P13" s="34">
        <v>59749</v>
      </c>
      <c r="Q13" s="182">
        <f>100*(POWER(P13/F13,1/(2016-2006))-1)</f>
        <v>-0.7830500413479435</v>
      </c>
      <c r="R13" s="182">
        <f>100*(POWER(K13/F13,1/(2011-2006))-1)</f>
        <v>-1.0647764929686887</v>
      </c>
      <c r="S13" s="182">
        <f>100*(POWER(P13/K13,1/(2016-2011))-1)</f>
        <v>-0.5005213497288441</v>
      </c>
      <c r="T13" s="44"/>
      <c r="U13" s="174"/>
      <c r="V13" s="181"/>
      <c r="W13" s="181"/>
      <c r="X13" s="181"/>
      <c r="Y13" s="181"/>
    </row>
    <row r="14" spans="1:25" ht="12.75" customHeight="1">
      <c r="A14" s="30"/>
      <c r="B14" s="35" t="s">
        <v>4</v>
      </c>
      <c r="C14" s="45">
        <v>1416467.4244143942</v>
      </c>
      <c r="D14" s="37">
        <v>1524023.9358714805</v>
      </c>
      <c r="E14" s="45">
        <v>1562800.8234237747</v>
      </c>
      <c r="F14" s="37">
        <v>1610925.5219273195</v>
      </c>
      <c r="G14" s="45">
        <v>1703058.2839256648</v>
      </c>
      <c r="H14" s="37">
        <v>1769845</v>
      </c>
      <c r="I14" s="45">
        <v>1806483</v>
      </c>
      <c r="J14" s="37">
        <v>1811025</v>
      </c>
      <c r="K14" s="37">
        <v>1830661</v>
      </c>
      <c r="L14" s="37">
        <v>1862419</v>
      </c>
      <c r="M14" s="37">
        <v>1878746</v>
      </c>
      <c r="N14" s="37">
        <v>1894655</v>
      </c>
      <c r="O14" s="37">
        <v>1889310</v>
      </c>
      <c r="P14" s="190">
        <v>1885820</v>
      </c>
      <c r="Q14" s="183">
        <f>100*(POWER(P14/F14,1/(2016-2006))-1)</f>
        <v>1.588015725398062</v>
      </c>
      <c r="R14" s="183">
        <f>100*(POWER(K14/F14,1/(2011-2006))-1)</f>
        <v>2.5903457513519967</v>
      </c>
      <c r="S14" s="183">
        <f>100*(POWER(P14/K14,1/(2016-2011))-1)</f>
        <v>0.5954786821421587</v>
      </c>
      <c r="T14" s="44"/>
      <c r="U14" s="174"/>
      <c r="V14" s="181"/>
      <c r="W14" s="181"/>
      <c r="X14" s="181"/>
      <c r="Y14" s="181"/>
    </row>
    <row r="15" spans="1:25" ht="12.75" customHeight="1">
      <c r="A15" s="30"/>
      <c r="B15" s="40" t="s">
        <v>5</v>
      </c>
      <c r="C15" s="46">
        <f>100*C12/C14</f>
        <v>19.828753135664602</v>
      </c>
      <c r="D15" s="42">
        <f>100*D12/D14</f>
        <v>19.906579801332498</v>
      </c>
      <c r="E15" s="46">
        <f>100*E12/E14</f>
        <v>19.64966532491727</v>
      </c>
      <c r="F15" s="42">
        <v>20.35728678710494</v>
      </c>
      <c r="G15" s="46">
        <f>100*G12/G14</f>
        <v>20.17601001053184</v>
      </c>
      <c r="H15" s="42">
        <f>100*H12/H14</f>
        <v>19.66545092931867</v>
      </c>
      <c r="I15" s="46">
        <f>100*I12/I14</f>
        <v>19.154068983765693</v>
      </c>
      <c r="J15" s="42">
        <v>18.790629615825292</v>
      </c>
      <c r="K15" s="42">
        <v>19.63536667903014</v>
      </c>
      <c r="L15" s="42">
        <v>19.84800412796476</v>
      </c>
      <c r="M15" s="42">
        <v>19.312190152367588</v>
      </c>
      <c r="N15" s="42">
        <v>19.222444191686613</v>
      </c>
      <c r="O15" s="42">
        <f>O12/O14*100</f>
        <v>18.842434539593818</v>
      </c>
      <c r="P15" s="42">
        <f>P12/P14*100</f>
        <v>18.920469610037014</v>
      </c>
      <c r="Q15" s="184"/>
      <c r="R15" s="184"/>
      <c r="S15" s="184"/>
      <c r="T15" s="44"/>
      <c r="U15" s="174"/>
      <c r="V15" s="181"/>
      <c r="W15" s="181"/>
      <c r="X15" s="181"/>
      <c r="Y15" s="181"/>
    </row>
    <row r="16" spans="1:25" ht="12.75" customHeight="1">
      <c r="A16" s="26" t="s">
        <v>23</v>
      </c>
      <c r="B16" s="31" t="s">
        <v>9</v>
      </c>
      <c r="C16" s="185">
        <v>750329.0272571496</v>
      </c>
      <c r="D16" s="186">
        <v>790032.3064887839</v>
      </c>
      <c r="E16" s="186">
        <v>805278.8237598039</v>
      </c>
      <c r="F16" s="186">
        <v>811079.5108897877</v>
      </c>
      <c r="G16" s="186">
        <v>814688.2855764661</v>
      </c>
      <c r="H16" s="34">
        <v>806213</v>
      </c>
      <c r="I16" s="34">
        <v>815793</v>
      </c>
      <c r="J16" s="34">
        <v>821427</v>
      </c>
      <c r="K16" s="34">
        <v>824789</v>
      </c>
      <c r="L16" s="34">
        <v>829638</v>
      </c>
      <c r="M16" s="34">
        <v>836041</v>
      </c>
      <c r="N16" s="34">
        <v>838375</v>
      </c>
      <c r="O16" s="187">
        <v>836373</v>
      </c>
      <c r="P16" s="34">
        <v>832938</v>
      </c>
      <c r="Q16" s="182">
        <f>100*(POWER(P16/F16,1/(2016-2006))-1)</f>
        <v>0.26628510826478546</v>
      </c>
      <c r="R16" s="182">
        <f>100*(POWER(K16/F16,1/(2011-2006))-1)</f>
        <v>0.3357926482477014</v>
      </c>
      <c r="S16" s="182">
        <f>100*(POWER(P16/K16,1/(2016-2011))-1)</f>
        <v>0.19682571957453376</v>
      </c>
      <c r="T16" s="44"/>
      <c r="U16" s="174"/>
      <c r="V16" s="181"/>
      <c r="W16" s="181"/>
      <c r="X16" s="181"/>
      <c r="Y16" s="181"/>
    </row>
    <row r="17" spans="1:25" ht="12.75" customHeight="1">
      <c r="A17" s="30"/>
      <c r="B17" s="31" t="s">
        <v>10</v>
      </c>
      <c r="C17" s="188">
        <v>127106.53518794283</v>
      </c>
      <c r="D17" s="189">
        <v>139330.97559232332</v>
      </c>
      <c r="E17" s="189">
        <v>144579.15984780996</v>
      </c>
      <c r="F17" s="189">
        <v>142706.81962510123</v>
      </c>
      <c r="G17" s="189">
        <v>151857.37969740445</v>
      </c>
      <c r="H17" s="34">
        <v>172367</v>
      </c>
      <c r="I17" s="34">
        <v>173884</v>
      </c>
      <c r="J17" s="34">
        <v>180142</v>
      </c>
      <c r="K17" s="34">
        <v>193585</v>
      </c>
      <c r="L17" s="34">
        <v>192735</v>
      </c>
      <c r="M17" s="34">
        <v>198708</v>
      </c>
      <c r="N17" s="34">
        <v>202778</v>
      </c>
      <c r="O17" s="34">
        <v>205280</v>
      </c>
      <c r="P17" s="34">
        <v>212640</v>
      </c>
      <c r="Q17" s="182">
        <f>100*(POWER(P17/F17,1/(2016-2006))-1)</f>
        <v>4.068674625606494</v>
      </c>
      <c r="R17" s="182">
        <f>100*(POWER(K17/F17,1/(2011-2006))-1)</f>
        <v>6.288283885900681</v>
      </c>
      <c r="S17" s="182">
        <f>100*(POWER(P17/K17,1/(2016-2011))-1)</f>
        <v>1.895417278131517</v>
      </c>
      <c r="T17" s="44"/>
      <c r="U17" s="174"/>
      <c r="V17" s="181"/>
      <c r="W17" s="181"/>
      <c r="X17" s="181"/>
      <c r="Y17" s="181"/>
    </row>
    <row r="18" spans="1:25" ht="12.75" customHeight="1">
      <c r="A18" s="30"/>
      <c r="B18" s="31" t="s">
        <v>20</v>
      </c>
      <c r="C18" s="188">
        <v>95326.18878134561</v>
      </c>
      <c r="D18" s="189">
        <v>108683.51177310651</v>
      </c>
      <c r="E18" s="189">
        <v>102062.54966508098</v>
      </c>
      <c r="F18" s="189">
        <v>101669.13445235243</v>
      </c>
      <c r="G18" s="189">
        <v>106320.60848802202</v>
      </c>
      <c r="H18" s="34">
        <v>106247</v>
      </c>
      <c r="I18" s="34">
        <v>106124</v>
      </c>
      <c r="J18" s="34">
        <v>108985</v>
      </c>
      <c r="K18" s="34">
        <v>111064</v>
      </c>
      <c r="L18" s="34">
        <v>114616</v>
      </c>
      <c r="M18" s="34">
        <v>117958</v>
      </c>
      <c r="N18" s="34">
        <v>119934</v>
      </c>
      <c r="O18" s="34">
        <v>121625</v>
      </c>
      <c r="P18" s="34">
        <v>122112</v>
      </c>
      <c r="Q18" s="182">
        <f>100*(POWER(P18/F18,1/(2016-2006))-1)</f>
        <v>1.8490357762736886</v>
      </c>
      <c r="R18" s="182">
        <f>100*(POWER(K18/F18,1/(2011-2006))-1)</f>
        <v>1.7833725346064755</v>
      </c>
      <c r="S18" s="182">
        <f>100*(POWER(P18/K18,1/(2016-2011))-1)</f>
        <v>1.9147413790967738</v>
      </c>
      <c r="T18" s="44"/>
      <c r="U18" s="174"/>
      <c r="V18" s="181"/>
      <c r="W18" s="181"/>
      <c r="X18" s="181"/>
      <c r="Y18" s="181"/>
    </row>
    <row r="19" spans="1:25" ht="12.75" customHeight="1">
      <c r="A19" s="30"/>
      <c r="B19" s="35" t="s">
        <v>4</v>
      </c>
      <c r="C19" s="36">
        <f aca="true" t="shared" si="4" ref="C19:I19">SUM(C16:C18)</f>
        <v>972761.751226438</v>
      </c>
      <c r="D19" s="36">
        <f t="shared" si="4"/>
        <v>1038046.7938542138</v>
      </c>
      <c r="E19" s="36">
        <f t="shared" si="4"/>
        <v>1051920.5332726948</v>
      </c>
      <c r="F19" s="36">
        <f t="shared" si="4"/>
        <v>1055455.4649672415</v>
      </c>
      <c r="G19" s="36">
        <f t="shared" si="4"/>
        <v>1072866.2737618927</v>
      </c>
      <c r="H19" s="36">
        <f t="shared" si="4"/>
        <v>1084827</v>
      </c>
      <c r="I19" s="36">
        <f t="shared" si="4"/>
        <v>1095801</v>
      </c>
      <c r="J19" s="36">
        <v>1110554</v>
      </c>
      <c r="K19" s="36">
        <v>1129438</v>
      </c>
      <c r="L19" s="36">
        <v>1136989</v>
      </c>
      <c r="M19" s="36">
        <v>1152707</v>
      </c>
      <c r="N19" s="36">
        <v>1161087</v>
      </c>
      <c r="O19" s="190">
        <v>1163278</v>
      </c>
      <c r="P19" s="190">
        <v>1167690</v>
      </c>
      <c r="Q19" s="183">
        <f>100*(POWER(P19/F19,1/(2016-2006))-1)</f>
        <v>1.015673745361756</v>
      </c>
      <c r="R19" s="183">
        <f>100*(POWER(K19/F19,1/(2011-2006))-1)</f>
        <v>1.3641765161600317</v>
      </c>
      <c r="S19" s="183">
        <f>100*(POWER(P19/K19,1/(2016-2011))-1)</f>
        <v>0.6683691708634809</v>
      </c>
      <c r="T19" s="44"/>
      <c r="U19" s="174"/>
      <c r="V19" s="181"/>
      <c r="W19" s="181"/>
      <c r="X19" s="181"/>
      <c r="Y19" s="181"/>
    </row>
    <row r="20" spans="1:25" ht="12.75" customHeight="1">
      <c r="A20" s="39"/>
      <c r="B20" s="40" t="s">
        <v>5</v>
      </c>
      <c r="C20" s="41">
        <f aca="true" t="shared" si="5" ref="C20:P20">100*C17/C19</f>
        <v>13.066563835151776</v>
      </c>
      <c r="D20" s="42">
        <f t="shared" si="5"/>
        <v>13.422417603641417</v>
      </c>
      <c r="E20" s="42">
        <f t="shared" si="5"/>
        <v>13.744304372308509</v>
      </c>
      <c r="F20" s="42">
        <f t="shared" si="5"/>
        <v>13.520875523585493</v>
      </c>
      <c r="G20" s="42">
        <f t="shared" si="5"/>
        <v>14.154362329326704</v>
      </c>
      <c r="H20" s="42">
        <f t="shared" si="5"/>
        <v>15.888892883381406</v>
      </c>
      <c r="I20" s="42">
        <f t="shared" si="5"/>
        <v>15.86820964755462</v>
      </c>
      <c r="J20" s="42">
        <f t="shared" si="5"/>
        <v>16.22091316586136</v>
      </c>
      <c r="K20" s="42">
        <f t="shared" si="5"/>
        <v>17.13994039513457</v>
      </c>
      <c r="L20" s="42">
        <f t="shared" si="5"/>
        <v>16.951351332334788</v>
      </c>
      <c r="M20" s="42">
        <f t="shared" si="5"/>
        <v>17.238378876852487</v>
      </c>
      <c r="N20" s="42">
        <f t="shared" si="5"/>
        <v>17.464496631174065</v>
      </c>
      <c r="O20" s="42">
        <f t="shared" si="5"/>
        <v>17.646684627406348</v>
      </c>
      <c r="P20" s="42">
        <f t="shared" si="5"/>
        <v>18.21031266860211</v>
      </c>
      <c r="Q20" s="184"/>
      <c r="R20" s="184"/>
      <c r="S20" s="184"/>
      <c r="T20" s="44"/>
      <c r="U20" s="174"/>
      <c r="V20" s="181"/>
      <c r="W20" s="181"/>
      <c r="X20" s="181"/>
      <c r="Y20" s="181"/>
    </row>
    <row r="21" spans="1:25" ht="12.75" customHeight="1">
      <c r="A21" s="26" t="s">
        <v>6</v>
      </c>
      <c r="B21" s="31" t="s">
        <v>22</v>
      </c>
      <c r="C21" s="32">
        <f aca="true" t="shared" si="6" ref="C21:H22">C4+C11+C16</f>
        <v>3613757.436559187</v>
      </c>
      <c r="D21" s="32">
        <f t="shared" si="6"/>
        <v>3755627.71998165</v>
      </c>
      <c r="E21" s="32">
        <f t="shared" si="6"/>
        <v>3804215.6777281044</v>
      </c>
      <c r="F21" s="32">
        <f t="shared" si="6"/>
        <v>3818814.3013141477</v>
      </c>
      <c r="G21" s="32">
        <f t="shared" si="6"/>
        <v>3834320.215068612</v>
      </c>
      <c r="H21" s="32">
        <f t="shared" si="6"/>
        <v>3818891.2872875533</v>
      </c>
      <c r="I21" s="32">
        <v>3820580</v>
      </c>
      <c r="J21" s="32">
        <f>J4+J11+J16</f>
        <v>3815720</v>
      </c>
      <c r="K21" s="32">
        <v>3786489</v>
      </c>
      <c r="L21" s="32">
        <v>3798414</v>
      </c>
      <c r="M21" s="32">
        <v>3818565</v>
      </c>
      <c r="N21" s="32">
        <v>3844250</v>
      </c>
      <c r="O21" s="32">
        <v>3851131</v>
      </c>
      <c r="P21" s="44">
        <v>3848030</v>
      </c>
      <c r="Q21" s="182">
        <f>100*(POWER(P21/F21,1/(2016-2006))-1)</f>
        <v>0.07624251904583268</v>
      </c>
      <c r="R21" s="182">
        <f>100*(POWER(J21/E21,1/(2011-2006))-1)</f>
        <v>0.06040893767036426</v>
      </c>
      <c r="S21" s="182">
        <f>100*(POWER(P21/K21,1/(2016-2011))-1)</f>
        <v>0.3229628953991259</v>
      </c>
      <c r="T21" s="44"/>
      <c r="U21" s="174"/>
      <c r="V21" s="181"/>
      <c r="W21" s="181"/>
      <c r="X21" s="181"/>
      <c r="Y21" s="181"/>
    </row>
    <row r="22" spans="1:25" ht="12.75" customHeight="1">
      <c r="A22" s="30"/>
      <c r="B22" s="31" t="s">
        <v>10</v>
      </c>
      <c r="C22" s="32">
        <f t="shared" si="6"/>
        <v>739008.7627584893</v>
      </c>
      <c r="D22" s="32">
        <f t="shared" si="6"/>
        <v>742275.3506419458</v>
      </c>
      <c r="E22" s="32">
        <f t="shared" si="6"/>
        <v>755306.9333766655</v>
      </c>
      <c r="F22" s="32">
        <f t="shared" si="6"/>
        <v>783539.8464508806</v>
      </c>
      <c r="G22" s="32">
        <f t="shared" si="6"/>
        <v>816772.084287868</v>
      </c>
      <c r="H22" s="32">
        <f t="shared" si="6"/>
        <v>854308.365922068</v>
      </c>
      <c r="I22" s="32">
        <v>884802</v>
      </c>
      <c r="J22" s="32">
        <f>J5+J12+J17</f>
        <v>889647</v>
      </c>
      <c r="K22" s="32">
        <v>918250</v>
      </c>
      <c r="L22" s="32">
        <v>931901</v>
      </c>
      <c r="M22" s="32">
        <v>947064</v>
      </c>
      <c r="N22" s="32">
        <v>942629</v>
      </c>
      <c r="O22" s="32">
        <v>940211</v>
      </c>
      <c r="P22" s="44">
        <v>966571</v>
      </c>
      <c r="Q22" s="182">
        <f>100*(POWER(P22/F22,1/(2016-2006))-1)</f>
        <v>2.1215193071977945</v>
      </c>
      <c r="R22" s="182">
        <f>100*(POWER(J22/E22,1/(2011-2006))-1)</f>
        <v>3.3281965504105226</v>
      </c>
      <c r="S22" s="182">
        <f>100*(POWER(P22/K22,1/(2016-2011))-1)</f>
        <v>1.0309797923630626</v>
      </c>
      <c r="T22" s="44"/>
      <c r="U22" s="174"/>
      <c r="V22" s="181"/>
      <c r="W22" s="181"/>
      <c r="X22" s="181"/>
      <c r="Y22" s="181"/>
    </row>
    <row r="23" spans="1:25" ht="12.75" customHeight="1">
      <c r="A23" s="30"/>
      <c r="B23" s="31" t="s">
        <v>7</v>
      </c>
      <c r="C23" s="32">
        <f aca="true" t="shared" si="7" ref="C23:H23">C6</f>
        <v>319610.7006929596</v>
      </c>
      <c r="D23" s="32">
        <f t="shared" si="7"/>
        <v>344061.76154228864</v>
      </c>
      <c r="E23" s="32">
        <f t="shared" si="7"/>
        <v>347477.75642225356</v>
      </c>
      <c r="F23" s="32">
        <f t="shared" si="7"/>
        <v>347485.72314915614</v>
      </c>
      <c r="G23" s="32">
        <f t="shared" si="7"/>
        <v>344941.34974465595</v>
      </c>
      <c r="H23" s="32">
        <f t="shared" si="7"/>
        <v>334899.2904839983</v>
      </c>
      <c r="I23" s="32">
        <v>327005</v>
      </c>
      <c r="J23" s="32">
        <f>J6</f>
        <v>322276</v>
      </c>
      <c r="K23" s="32">
        <v>318292</v>
      </c>
      <c r="L23" s="32">
        <v>313228</v>
      </c>
      <c r="M23" s="32">
        <v>309800</v>
      </c>
      <c r="N23" s="32">
        <v>303392</v>
      </c>
      <c r="O23" s="32">
        <v>300327</v>
      </c>
      <c r="P23" s="44">
        <v>305410</v>
      </c>
      <c r="Q23" s="182">
        <f>100*(POWER(P23/F23,1/(2016-2006))-1)</f>
        <v>-1.2823908233138503</v>
      </c>
      <c r="R23" s="182">
        <f>100*(POWER(J23/E23,1/(2011-2006))-1)</f>
        <v>-1.4945654542974585</v>
      </c>
      <c r="S23" s="182">
        <f>100*(POWER(P23/K23,1/(2016-2011))-1)</f>
        <v>-0.8228769642542932</v>
      </c>
      <c r="T23" s="44"/>
      <c r="U23" s="174"/>
      <c r="V23" s="181"/>
      <c r="W23" s="181"/>
      <c r="X23" s="181"/>
      <c r="Y23" s="181"/>
    </row>
    <row r="24" spans="1:25" ht="12.75" customHeight="1">
      <c r="A24" s="30"/>
      <c r="B24" s="31" t="s">
        <v>20</v>
      </c>
      <c r="C24" s="32">
        <f aca="true" t="shared" si="8" ref="C24:H24">C7+C13+C18</f>
        <v>362600.09808774013</v>
      </c>
      <c r="D24" s="32">
        <f t="shared" si="8"/>
        <v>377018.60138378013</v>
      </c>
      <c r="E24" s="32">
        <f t="shared" si="8"/>
        <v>366603.0554805879</v>
      </c>
      <c r="F24" s="32">
        <f t="shared" si="8"/>
        <v>366398.13445300283</v>
      </c>
      <c r="G24" s="32">
        <f t="shared" si="8"/>
        <v>367846.9979942032</v>
      </c>
      <c r="H24" s="32">
        <f t="shared" si="8"/>
        <v>355819.90646263515</v>
      </c>
      <c r="I24" s="32">
        <v>353619</v>
      </c>
      <c r="J24" s="32">
        <f>J7+J13+J18</f>
        <v>352006</v>
      </c>
      <c r="K24" s="32">
        <v>353028</v>
      </c>
      <c r="L24" s="32">
        <v>355728</v>
      </c>
      <c r="M24" s="32">
        <v>356625</v>
      </c>
      <c r="N24" s="32">
        <v>358050</v>
      </c>
      <c r="O24" s="32">
        <v>358950</v>
      </c>
      <c r="P24" s="44">
        <v>360191</v>
      </c>
      <c r="Q24" s="182">
        <f>100*(POWER(P24/F24,1/(2016-2006))-1)</f>
        <v>-0.17071506495585087</v>
      </c>
      <c r="R24" s="182">
        <f>100*(POWER(J24/E24,1/(2011-2006))-1)</f>
        <v>-0.8093360785754955</v>
      </c>
      <c r="S24" s="182">
        <f>100*(POWER(P24/K24,1/(2016-2011))-1)</f>
        <v>0.40254951089997437</v>
      </c>
      <c r="T24" s="44"/>
      <c r="U24" s="174"/>
      <c r="V24" s="181"/>
      <c r="W24" s="181"/>
      <c r="X24" s="181"/>
      <c r="Y24" s="181"/>
    </row>
    <row r="25" spans="1:25" ht="12.75" customHeight="1">
      <c r="A25" s="30"/>
      <c r="B25" s="35" t="s">
        <v>4</v>
      </c>
      <c r="C25" s="36">
        <f>C9+C14+C19</f>
        <v>5034976.99299941</v>
      </c>
      <c r="D25" s="36">
        <f aca="true" t="shared" si="9" ref="D25:I25">D9+D14+D19</f>
        <v>5218983.428430814</v>
      </c>
      <c r="E25" s="36">
        <f t="shared" si="9"/>
        <v>5273603.184671975</v>
      </c>
      <c r="F25" s="36">
        <f t="shared" si="9"/>
        <v>5316237.895202481</v>
      </c>
      <c r="G25" s="36">
        <f t="shared" si="9"/>
        <v>5363880.6996907005</v>
      </c>
      <c r="H25" s="36">
        <f t="shared" si="9"/>
        <v>5363918.850156255</v>
      </c>
      <c r="I25" s="36">
        <f t="shared" si="9"/>
        <v>5386006</v>
      </c>
      <c r="J25" s="36">
        <f>J9+J14+J19</f>
        <v>5379649</v>
      </c>
      <c r="K25" s="36">
        <f>K9+K14+K19</f>
        <v>5375975</v>
      </c>
      <c r="L25" s="36">
        <f>L9+L14+L19</f>
        <v>5399271</v>
      </c>
      <c r="M25" s="36">
        <f>M9+M14+M19</f>
        <v>5432055</v>
      </c>
      <c r="N25" s="36">
        <v>5448321</v>
      </c>
      <c r="O25" s="36">
        <v>5450619</v>
      </c>
      <c r="P25" s="45">
        <v>5480202</v>
      </c>
      <c r="Q25" s="183">
        <f>100*(POWER(P25/F25,1/(2016-2006))-1)</f>
        <v>0.30422252987634124</v>
      </c>
      <c r="R25" s="182">
        <f>100*(POWER(J25/E25,1/(2011-2006))-1)</f>
        <v>0.3989795170896482</v>
      </c>
      <c r="S25" s="182">
        <f>100*(POWER(P25/K25,1/(2016-2011))-1)</f>
        <v>0.3847785528368064</v>
      </c>
      <c r="T25" s="44"/>
      <c r="U25" s="174"/>
      <c r="V25" s="181"/>
      <c r="W25" s="181"/>
      <c r="X25" s="181"/>
      <c r="Y25" s="181"/>
    </row>
    <row r="26" spans="1:23" ht="12.75" customHeight="1" thickBot="1">
      <c r="A26" s="47"/>
      <c r="B26" s="48" t="s">
        <v>5</v>
      </c>
      <c r="C26" s="49">
        <f aca="true" t="shared" si="10" ref="C26:J26">100*C22/C25</f>
        <v>14.677500290190025</v>
      </c>
      <c r="D26" s="49">
        <f t="shared" si="10"/>
        <v>14.222604091791972</v>
      </c>
      <c r="E26" s="49">
        <f t="shared" si="10"/>
        <v>14.322407411539944</v>
      </c>
      <c r="F26" s="49">
        <f t="shared" si="10"/>
        <v>14.738615199255257</v>
      </c>
      <c r="G26" s="49">
        <f t="shared" si="10"/>
        <v>15.227260448483984</v>
      </c>
      <c r="H26" s="49">
        <f t="shared" si="10"/>
        <v>15.926944269434303</v>
      </c>
      <c r="I26" s="49">
        <f>100*I22/I25</f>
        <v>16.427794547573843</v>
      </c>
      <c r="J26" s="49">
        <f t="shared" si="10"/>
        <v>16.537268509525436</v>
      </c>
      <c r="K26" s="49">
        <v>17.080355702941503</v>
      </c>
      <c r="L26" s="49">
        <v>17.259755992984978</v>
      </c>
      <c r="M26" s="49">
        <v>17.43472774115873</v>
      </c>
      <c r="N26" s="49">
        <v>17.301275016651918</v>
      </c>
      <c r="O26" s="191">
        <f>O22/O25*100</f>
        <v>17.249618804763276</v>
      </c>
      <c r="P26" s="191">
        <f>P22/P25*100</f>
        <v>17.637506792632827</v>
      </c>
      <c r="Q26" s="192"/>
      <c r="R26" s="192"/>
      <c r="S26" s="192"/>
      <c r="T26" s="38"/>
      <c r="U26" s="174"/>
      <c r="V26" s="174"/>
      <c r="W26" s="174"/>
    </row>
    <row r="27" spans="1:23" ht="12.75" customHeight="1">
      <c r="A27" s="55"/>
      <c r="B27" s="56"/>
      <c r="C27" s="38"/>
      <c r="D27" s="38"/>
      <c r="E27" s="38"/>
      <c r="F27" s="38"/>
      <c r="G27" s="38"/>
      <c r="H27" s="38"/>
      <c r="I27" s="38"/>
      <c r="J27" s="38"/>
      <c r="K27" s="38"/>
      <c r="L27" s="38"/>
      <c r="M27" s="38"/>
      <c r="N27" s="38"/>
      <c r="O27" s="38"/>
      <c r="P27" s="38"/>
      <c r="Q27" s="38"/>
      <c r="R27" s="38"/>
      <c r="U27" s="193"/>
      <c r="V27" s="193"/>
      <c r="W27" s="193"/>
    </row>
    <row r="28" spans="1:16" ht="12.75" customHeight="1">
      <c r="A28" s="5" t="s">
        <v>79</v>
      </c>
      <c r="B28" s="6"/>
      <c r="C28" s="6"/>
      <c r="D28" s="6"/>
      <c r="E28" s="6"/>
      <c r="F28" s="6"/>
      <c r="G28" s="6"/>
      <c r="H28" s="6"/>
      <c r="I28" s="6"/>
      <c r="J28" s="60"/>
      <c r="K28" s="60"/>
      <c r="L28" s="60"/>
      <c r="M28" s="6"/>
      <c r="N28" s="6"/>
      <c r="O28" s="6"/>
      <c r="P28" s="6"/>
    </row>
    <row r="29" spans="1:16" ht="12.75" customHeight="1">
      <c r="A29" s="7" t="s">
        <v>80</v>
      </c>
      <c r="B29" s="6"/>
      <c r="C29" s="52"/>
      <c r="D29" s="52"/>
      <c r="E29" s="52"/>
      <c r="F29" s="52"/>
      <c r="G29" s="53"/>
      <c r="H29" s="53"/>
      <c r="I29" s="53"/>
      <c r="J29" s="194"/>
      <c r="K29" s="194"/>
      <c r="L29" s="194"/>
      <c r="M29" s="53"/>
      <c r="N29" s="53"/>
      <c r="O29" s="6"/>
      <c r="P29" s="6"/>
    </row>
    <row r="30" spans="1:16" ht="15" customHeight="1">
      <c r="A30" s="156" t="s">
        <v>81</v>
      </c>
      <c r="J30" s="1"/>
      <c r="K30" s="1"/>
      <c r="L30" s="1"/>
      <c r="M30" s="58"/>
      <c r="N30" s="59"/>
      <c r="O30" s="59"/>
      <c r="P30" s="59"/>
    </row>
    <row r="31" spans="1:17" ht="15" customHeight="1">
      <c r="A31" s="248" t="s">
        <v>82</v>
      </c>
      <c r="B31" s="248"/>
      <c r="C31" s="248"/>
      <c r="D31" s="248"/>
      <c r="E31" s="248"/>
      <c r="F31" s="248"/>
      <c r="G31" s="248"/>
      <c r="H31" s="248"/>
      <c r="I31" s="248"/>
      <c r="J31" s="248"/>
      <c r="K31" s="248"/>
      <c r="L31" s="1"/>
      <c r="M31" s="58"/>
      <c r="N31" s="59"/>
      <c r="O31" s="59"/>
      <c r="P31" s="59"/>
      <c r="Q31" s="57"/>
    </row>
    <row r="32" spans="1:16" ht="15" customHeight="1">
      <c r="A32" s="156" t="s">
        <v>11</v>
      </c>
      <c r="J32" s="1"/>
      <c r="K32" s="1"/>
      <c r="L32" s="1"/>
      <c r="M32" s="58"/>
      <c r="N32" s="59"/>
      <c r="O32" s="59"/>
      <c r="P32" s="59"/>
    </row>
    <row r="33" spans="1:16" ht="29.25" customHeight="1">
      <c r="A33" s="269" t="s">
        <v>25</v>
      </c>
      <c r="B33" s="269"/>
      <c r="C33" s="269"/>
      <c r="D33" s="269"/>
      <c r="E33" s="269"/>
      <c r="F33" s="269"/>
      <c r="G33" s="269"/>
      <c r="H33" s="269"/>
      <c r="I33" s="269"/>
      <c r="J33" s="269"/>
      <c r="K33" s="269"/>
      <c r="L33" s="269"/>
      <c r="M33" s="269"/>
      <c r="N33" s="269"/>
      <c r="O33" s="269"/>
      <c r="P33" s="202"/>
    </row>
    <row r="34" spans="1:14" ht="12.75" customHeight="1">
      <c r="A34" s="156" t="s">
        <v>84</v>
      </c>
      <c r="C34" s="54"/>
      <c r="D34" s="54"/>
      <c r="E34" s="54"/>
      <c r="F34" s="54"/>
      <c r="G34" s="54"/>
      <c r="H34" s="54"/>
      <c r="I34" s="54"/>
      <c r="J34" s="62"/>
      <c r="K34" s="62"/>
      <c r="L34" s="62"/>
      <c r="M34" s="54"/>
      <c r="N34" s="54"/>
    </row>
    <row r="35" spans="1:16" ht="15" customHeight="1">
      <c r="A35" s="155" t="s">
        <v>24</v>
      </c>
      <c r="J35" s="1"/>
      <c r="K35" s="1"/>
      <c r="L35" s="1"/>
      <c r="M35" s="58"/>
      <c r="N35" s="59"/>
      <c r="O35" s="59"/>
      <c r="P35" s="59"/>
    </row>
    <row r="95" ht="15">
      <c r="A95" s="9"/>
    </row>
    <row r="132" ht="15">
      <c r="A132" s="9"/>
    </row>
  </sheetData>
  <sheetProtection/>
  <mergeCells count="2">
    <mergeCell ref="A31:K31"/>
    <mergeCell ref="A33:O33"/>
  </mergeCells>
  <printOptions/>
  <pageMargins left="0.08" right="0.08" top="1" bottom="1" header="0.4921259845" footer="0.492125984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IV26"/>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R13" sqref="R13"/>
    </sheetView>
  </sheetViews>
  <sheetFormatPr defaultColWidth="11.421875" defaultRowHeight="15"/>
  <cols>
    <col min="1" max="1" width="9.140625" style="63" customWidth="1"/>
    <col min="2" max="2" width="22.57421875" style="63" bestFit="1" customWidth="1"/>
    <col min="3" max="13" width="6.57421875" style="63" customWidth="1"/>
    <col min="14" max="14" width="5.00390625" style="63" bestFit="1" customWidth="1"/>
    <col min="15" max="16384" width="11.421875" style="63" customWidth="1"/>
  </cols>
  <sheetData>
    <row r="1" spans="1:13" ht="27" customHeight="1">
      <c r="A1" s="263" t="s">
        <v>51</v>
      </c>
      <c r="B1" s="263"/>
      <c r="C1" s="263"/>
      <c r="D1" s="263"/>
      <c r="E1" s="263"/>
      <c r="F1" s="263"/>
      <c r="G1" s="263"/>
      <c r="H1" s="263"/>
      <c r="I1" s="263"/>
      <c r="J1" s="263"/>
      <c r="K1" s="263"/>
      <c r="L1" s="263"/>
      <c r="M1" s="263"/>
    </row>
    <row r="3" spans="1:15" ht="15">
      <c r="A3" s="270" t="s">
        <v>26</v>
      </c>
      <c r="B3" s="271"/>
      <c r="C3" s="130">
        <v>2004</v>
      </c>
      <c r="D3" s="130">
        <v>2005</v>
      </c>
      <c r="E3" s="130">
        <v>2006</v>
      </c>
      <c r="F3" s="130">
        <v>2007</v>
      </c>
      <c r="G3" s="130">
        <v>2008</v>
      </c>
      <c r="H3" s="130" t="s">
        <v>55</v>
      </c>
      <c r="I3" s="120">
        <v>2010</v>
      </c>
      <c r="J3" s="121">
        <v>2011</v>
      </c>
      <c r="K3" s="121">
        <v>2012</v>
      </c>
      <c r="L3" s="121">
        <v>2013</v>
      </c>
      <c r="M3" s="122">
        <v>2014</v>
      </c>
      <c r="N3" s="122">
        <v>2015</v>
      </c>
      <c r="O3" s="122">
        <v>2016</v>
      </c>
    </row>
    <row r="4" spans="1:15" ht="15">
      <c r="A4" s="272" t="s">
        <v>47</v>
      </c>
      <c r="B4" s="74" t="s">
        <v>9</v>
      </c>
      <c r="C4" s="213">
        <v>57.56</v>
      </c>
      <c r="D4" s="213">
        <v>57.75</v>
      </c>
      <c r="E4" s="213">
        <v>57.91</v>
      </c>
      <c r="F4" s="213">
        <v>58.22</v>
      </c>
      <c r="G4" s="213">
        <v>59.29</v>
      </c>
      <c r="H4" s="229">
        <v>59.3</v>
      </c>
      <c r="I4" s="213">
        <v>59.37</v>
      </c>
      <c r="J4" s="213">
        <v>59.26</v>
      </c>
      <c r="K4" s="213">
        <v>59.46</v>
      </c>
      <c r="L4" s="213">
        <v>59.72</v>
      </c>
      <c r="M4" s="230">
        <v>60.08</v>
      </c>
      <c r="N4" s="230">
        <v>60.33</v>
      </c>
      <c r="O4" s="230">
        <v>60.49</v>
      </c>
    </row>
    <row r="5" spans="1:15" ht="15">
      <c r="A5" s="273"/>
      <c r="B5" s="75" t="s">
        <v>10</v>
      </c>
      <c r="C5" s="212">
        <v>58.26</v>
      </c>
      <c r="D5" s="212">
        <v>64.25</v>
      </c>
      <c r="E5" s="212">
        <v>63.59</v>
      </c>
      <c r="F5" s="212">
        <v>64.04</v>
      </c>
      <c r="G5" s="212">
        <v>64.39</v>
      </c>
      <c r="H5" s="231">
        <v>59.64</v>
      </c>
      <c r="I5" s="212">
        <v>60.08</v>
      </c>
      <c r="J5" s="212">
        <v>59.83</v>
      </c>
      <c r="K5" s="212">
        <v>60.26</v>
      </c>
      <c r="L5" s="212">
        <v>60.79</v>
      </c>
      <c r="M5" s="232">
        <v>60.19</v>
      </c>
      <c r="N5" s="232">
        <v>60.17</v>
      </c>
      <c r="O5" s="232">
        <v>61.13</v>
      </c>
    </row>
    <row r="6" spans="1:15" ht="24">
      <c r="A6" s="273"/>
      <c r="B6" s="75" t="s">
        <v>48</v>
      </c>
      <c r="C6" s="212">
        <v>13.56</v>
      </c>
      <c r="D6" s="212">
        <v>13.83</v>
      </c>
      <c r="E6" s="212">
        <v>14.09</v>
      </c>
      <c r="F6" s="212">
        <v>14.43</v>
      </c>
      <c r="G6" s="212">
        <v>14.72</v>
      </c>
      <c r="H6" s="231">
        <v>14.39</v>
      </c>
      <c r="I6" s="212">
        <v>14.69</v>
      </c>
      <c r="J6" s="212">
        <v>14.75</v>
      </c>
      <c r="K6" s="212">
        <v>15.15</v>
      </c>
      <c r="L6" s="212">
        <v>15.61</v>
      </c>
      <c r="M6" s="232">
        <v>15.73</v>
      </c>
      <c r="N6" s="232">
        <v>15.76</v>
      </c>
      <c r="O6" s="232">
        <v>15.85</v>
      </c>
    </row>
    <row r="7" spans="1:15" ht="15">
      <c r="A7" s="273"/>
      <c r="B7" s="75" t="s">
        <v>49</v>
      </c>
      <c r="C7" s="212">
        <v>14.52</v>
      </c>
      <c r="D7" s="212">
        <v>14.52</v>
      </c>
      <c r="E7" s="212">
        <v>14.71</v>
      </c>
      <c r="F7" s="212">
        <v>14.6</v>
      </c>
      <c r="G7" s="212">
        <v>15.41</v>
      </c>
      <c r="H7" s="231">
        <v>60.32</v>
      </c>
      <c r="I7" s="212">
        <v>60.82</v>
      </c>
      <c r="J7" s="212">
        <v>61.2</v>
      </c>
      <c r="K7" s="212">
        <v>61.56</v>
      </c>
      <c r="L7" s="212">
        <v>62.23</v>
      </c>
      <c r="M7" s="232">
        <v>62.95</v>
      </c>
      <c r="N7" s="232">
        <v>63.84</v>
      </c>
      <c r="O7" s="232">
        <v>64.53</v>
      </c>
    </row>
    <row r="8" spans="1:256" s="119" customFormat="1" ht="15">
      <c r="A8" s="274"/>
      <c r="B8" s="76" t="s">
        <v>4</v>
      </c>
      <c r="C8" s="214">
        <v>50.7</v>
      </c>
      <c r="D8" s="214">
        <v>52.35</v>
      </c>
      <c r="E8" s="214">
        <v>52.41</v>
      </c>
      <c r="F8" s="214">
        <v>52.71</v>
      </c>
      <c r="G8" s="214">
        <v>53.62</v>
      </c>
      <c r="H8" s="233">
        <v>53.54</v>
      </c>
      <c r="I8" s="214">
        <v>53.72</v>
      </c>
      <c r="J8" s="214">
        <v>53.58</v>
      </c>
      <c r="K8" s="214">
        <v>53.91</v>
      </c>
      <c r="L8" s="214">
        <v>54.38</v>
      </c>
      <c r="M8" s="234">
        <v>54.69</v>
      </c>
      <c r="N8" s="234">
        <v>54.98</v>
      </c>
      <c r="O8" s="234">
        <v>55.27</v>
      </c>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row>
    <row r="9" spans="1:15" ht="15">
      <c r="A9" s="272" t="s">
        <v>1</v>
      </c>
      <c r="B9" s="75" t="s">
        <v>9</v>
      </c>
      <c r="C9" s="235"/>
      <c r="D9" s="235"/>
      <c r="E9" s="235"/>
      <c r="F9" s="235"/>
      <c r="G9" s="235"/>
      <c r="H9" s="236">
        <v>57.59</v>
      </c>
      <c r="I9" s="212">
        <v>57.68</v>
      </c>
      <c r="J9" s="212">
        <v>57.73</v>
      </c>
      <c r="K9" s="212">
        <v>57.96</v>
      </c>
      <c r="L9" s="212">
        <v>58.24</v>
      </c>
      <c r="M9" s="232">
        <v>58.51</v>
      </c>
      <c r="N9" s="232">
        <v>58.65</v>
      </c>
      <c r="O9" s="232">
        <v>58.8</v>
      </c>
    </row>
    <row r="10" spans="1:15" ht="15">
      <c r="A10" s="273"/>
      <c r="B10" s="75" t="s">
        <v>10</v>
      </c>
      <c r="C10" s="235"/>
      <c r="D10" s="235"/>
      <c r="E10" s="235"/>
      <c r="F10" s="235"/>
      <c r="G10" s="235"/>
      <c r="H10" s="236">
        <v>67.23</v>
      </c>
      <c r="I10" s="212">
        <v>67.62</v>
      </c>
      <c r="J10" s="212">
        <v>67.3</v>
      </c>
      <c r="K10" s="212">
        <v>67</v>
      </c>
      <c r="L10" s="212">
        <v>67.17</v>
      </c>
      <c r="M10" s="232">
        <v>67.63</v>
      </c>
      <c r="N10" s="232">
        <v>67.99</v>
      </c>
      <c r="O10" s="232">
        <v>67.46</v>
      </c>
    </row>
    <row r="11" spans="1:15" ht="15">
      <c r="A11" s="273"/>
      <c r="B11" s="75" t="s">
        <v>49</v>
      </c>
      <c r="C11" s="235"/>
      <c r="D11" s="235"/>
      <c r="E11" s="235"/>
      <c r="F11" s="235"/>
      <c r="G11" s="235"/>
      <c r="H11" s="236">
        <v>89.14</v>
      </c>
      <c r="I11" s="212">
        <v>87.99</v>
      </c>
      <c r="J11" s="212">
        <v>87.37</v>
      </c>
      <c r="K11" s="212">
        <v>86.04</v>
      </c>
      <c r="L11" s="212">
        <v>85.86</v>
      </c>
      <c r="M11" s="232">
        <v>85.27</v>
      </c>
      <c r="N11" s="232">
        <v>85.1</v>
      </c>
      <c r="O11" s="232">
        <v>84.54</v>
      </c>
    </row>
    <row r="12" spans="1:256" s="119" customFormat="1" ht="15">
      <c r="A12" s="274"/>
      <c r="B12" s="76" t="s">
        <v>4</v>
      </c>
      <c r="C12" s="214">
        <v>60.76891022668514</v>
      </c>
      <c r="D12" s="214">
        <v>60.82607404689128</v>
      </c>
      <c r="E12" s="214">
        <v>61.012957482133835</v>
      </c>
      <c r="F12" s="214">
        <v>61.01346505160783</v>
      </c>
      <c r="G12" s="214">
        <v>61</v>
      </c>
      <c r="H12" s="233">
        <v>60.45</v>
      </c>
      <c r="I12" s="214">
        <v>60.52</v>
      </c>
      <c r="J12" s="214">
        <v>60.6</v>
      </c>
      <c r="K12" s="214">
        <v>60.7</v>
      </c>
      <c r="L12" s="214">
        <v>60.88</v>
      </c>
      <c r="M12" s="234">
        <v>61.15</v>
      </c>
      <c r="N12" s="234">
        <v>61.27</v>
      </c>
      <c r="O12" s="234">
        <v>61.25</v>
      </c>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row>
    <row r="13" spans="1:15" ht="15">
      <c r="A13" s="275" t="s">
        <v>50</v>
      </c>
      <c r="B13" s="75" t="s">
        <v>9</v>
      </c>
      <c r="C13" s="235"/>
      <c r="D13" s="235"/>
      <c r="E13" s="235"/>
      <c r="F13" s="235"/>
      <c r="G13" s="235"/>
      <c r="H13" s="236">
        <v>80.53</v>
      </c>
      <c r="I13" s="212">
        <v>80.64</v>
      </c>
      <c r="J13" s="212">
        <v>80.62</v>
      </c>
      <c r="K13" s="212">
        <v>80.72</v>
      </c>
      <c r="L13" s="212">
        <v>80.82</v>
      </c>
      <c r="M13" s="232">
        <v>80.95</v>
      </c>
      <c r="N13" s="232">
        <v>81.05</v>
      </c>
      <c r="O13" s="232">
        <v>81.13</v>
      </c>
    </row>
    <row r="14" spans="1:15" ht="15">
      <c r="A14" s="276"/>
      <c r="B14" s="75" t="s">
        <v>10</v>
      </c>
      <c r="C14" s="235"/>
      <c r="D14" s="235"/>
      <c r="E14" s="235"/>
      <c r="F14" s="235"/>
      <c r="G14" s="235"/>
      <c r="H14" s="236">
        <v>78.53</v>
      </c>
      <c r="I14" s="212">
        <v>78.32</v>
      </c>
      <c r="J14" s="212">
        <v>78.54</v>
      </c>
      <c r="K14" s="212">
        <v>78.51</v>
      </c>
      <c r="L14" s="212">
        <v>78.39</v>
      </c>
      <c r="M14" s="232">
        <v>78.24</v>
      </c>
      <c r="N14" s="232">
        <v>78.28</v>
      </c>
      <c r="O14" s="232">
        <v>78.27</v>
      </c>
    </row>
    <row r="15" spans="1:15" ht="15">
      <c r="A15" s="276"/>
      <c r="B15" s="75" t="s">
        <v>49</v>
      </c>
      <c r="C15" s="235"/>
      <c r="D15" s="235"/>
      <c r="E15" s="235"/>
      <c r="F15" s="235"/>
      <c r="G15" s="235"/>
      <c r="H15" s="236">
        <v>49.32</v>
      </c>
      <c r="I15" s="212">
        <v>50.23</v>
      </c>
      <c r="J15" s="212">
        <v>50.79</v>
      </c>
      <c r="K15" s="212">
        <v>51.42</v>
      </c>
      <c r="L15" s="212">
        <v>51.84</v>
      </c>
      <c r="M15" s="232">
        <v>52.36</v>
      </c>
      <c r="N15" s="232">
        <v>52.9</v>
      </c>
      <c r="O15" s="232">
        <v>53.15</v>
      </c>
    </row>
    <row r="16" spans="1:256" s="119" customFormat="1" ht="15">
      <c r="A16" s="277"/>
      <c r="B16" s="76" t="s">
        <v>4</v>
      </c>
      <c r="C16" s="214">
        <v>75.37023351729083</v>
      </c>
      <c r="D16" s="214">
        <v>75.6343881575796</v>
      </c>
      <c r="E16" s="214">
        <v>76.40508078438309</v>
      </c>
      <c r="F16" s="214">
        <v>75.98230210473672</v>
      </c>
      <c r="G16" s="214">
        <v>76.7</v>
      </c>
      <c r="H16" s="233">
        <v>77.17</v>
      </c>
      <c r="I16" s="214">
        <v>77.28</v>
      </c>
      <c r="J16" s="214">
        <v>77.34</v>
      </c>
      <c r="K16" s="214">
        <v>77.39</v>
      </c>
      <c r="L16" s="214">
        <v>77.43</v>
      </c>
      <c r="M16" s="234">
        <v>77.53</v>
      </c>
      <c r="N16" s="234">
        <v>77.62</v>
      </c>
      <c r="O16" s="234">
        <v>77.69</v>
      </c>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15" ht="15">
      <c r="A17" s="275" t="s">
        <v>69</v>
      </c>
      <c r="B17" s="75" t="s">
        <v>9</v>
      </c>
      <c r="C17" s="235"/>
      <c r="D17" s="235"/>
      <c r="E17" s="235"/>
      <c r="F17" s="235"/>
      <c r="G17" s="235"/>
      <c r="H17" s="236">
        <v>63.2</v>
      </c>
      <c r="I17" s="212">
        <v>63.32</v>
      </c>
      <c r="J17" s="212">
        <v>63.34</v>
      </c>
      <c r="K17" s="212">
        <v>63.54</v>
      </c>
      <c r="L17" s="212">
        <v>63.77</v>
      </c>
      <c r="M17" s="232">
        <v>64.03</v>
      </c>
      <c r="N17" s="232">
        <v>64.19</v>
      </c>
      <c r="O17" s="232">
        <v>64.31</v>
      </c>
    </row>
    <row r="18" spans="1:15" ht="15">
      <c r="A18" s="276"/>
      <c r="B18" s="75" t="s">
        <v>10</v>
      </c>
      <c r="C18" s="235"/>
      <c r="D18" s="235"/>
      <c r="E18" s="235"/>
      <c r="F18" s="235"/>
      <c r="G18" s="235"/>
      <c r="H18" s="236">
        <v>66.33</v>
      </c>
      <c r="I18" s="212">
        <v>66.66</v>
      </c>
      <c r="J18" s="212">
        <v>66.83</v>
      </c>
      <c r="K18" s="212">
        <v>66.83</v>
      </c>
      <c r="L18" s="212">
        <v>66.93</v>
      </c>
      <c r="M18" s="232">
        <v>66.95</v>
      </c>
      <c r="N18" s="232">
        <v>67.09</v>
      </c>
      <c r="O18" s="232">
        <v>67.24</v>
      </c>
    </row>
    <row r="19" spans="1:15" ht="24">
      <c r="A19" s="276"/>
      <c r="B19" s="75" t="s">
        <v>48</v>
      </c>
      <c r="C19" s="235"/>
      <c r="D19" s="235"/>
      <c r="E19" s="235"/>
      <c r="F19" s="235"/>
      <c r="G19" s="235"/>
      <c r="H19" s="236">
        <v>14.39</v>
      </c>
      <c r="I19" s="212">
        <v>14.69</v>
      </c>
      <c r="J19" s="212">
        <v>14.75</v>
      </c>
      <c r="K19" s="212">
        <v>15.15</v>
      </c>
      <c r="L19" s="212">
        <v>15.61</v>
      </c>
      <c r="M19" s="232">
        <v>15.73</v>
      </c>
      <c r="N19" s="232">
        <v>15.76</v>
      </c>
      <c r="O19" s="232">
        <v>15.85</v>
      </c>
    </row>
    <row r="20" spans="1:15" ht="15">
      <c r="A20" s="276"/>
      <c r="B20" s="75" t="s">
        <v>49</v>
      </c>
      <c r="C20" s="235"/>
      <c r="D20" s="235"/>
      <c r="E20" s="235"/>
      <c r="F20" s="235"/>
      <c r="G20" s="235"/>
      <c r="H20" s="236">
        <v>61.67</v>
      </c>
      <c r="I20" s="212">
        <v>62.05</v>
      </c>
      <c r="J20" s="212">
        <v>62.47</v>
      </c>
      <c r="K20" s="212">
        <v>62.62</v>
      </c>
      <c r="L20" s="212">
        <v>62.96</v>
      </c>
      <c r="M20" s="232">
        <v>63.29</v>
      </c>
      <c r="N20" s="232">
        <v>63.75</v>
      </c>
      <c r="O20" s="232">
        <v>63.99</v>
      </c>
    </row>
    <row r="21" spans="1:256" s="119" customFormat="1" ht="15">
      <c r="A21" s="278"/>
      <c r="B21" s="123" t="s">
        <v>4</v>
      </c>
      <c r="C21" s="214">
        <v>58.69680369461301</v>
      </c>
      <c r="D21" s="214">
        <v>59.44105707117346</v>
      </c>
      <c r="E21" s="214">
        <v>59.68658656441349</v>
      </c>
      <c r="F21" s="214">
        <v>59.908206101049245</v>
      </c>
      <c r="G21" s="214">
        <v>60.71153788813217</v>
      </c>
      <c r="H21" s="233">
        <v>60.66</v>
      </c>
      <c r="I21" s="237">
        <v>60.88</v>
      </c>
      <c r="J21" s="237">
        <v>60.99</v>
      </c>
      <c r="K21" s="237">
        <v>61.22</v>
      </c>
      <c r="L21" s="237">
        <v>61.52</v>
      </c>
      <c r="M21" s="238">
        <v>61.8</v>
      </c>
      <c r="N21" s="238">
        <v>61.99</v>
      </c>
      <c r="O21" s="238">
        <v>62.11</v>
      </c>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3" spans="1:13" ht="15">
      <c r="A23" s="264" t="s">
        <v>99</v>
      </c>
      <c r="B23" s="264"/>
      <c r="C23" s="264"/>
      <c r="D23" s="264"/>
      <c r="E23" s="264"/>
      <c r="F23" s="264"/>
      <c r="G23" s="264"/>
      <c r="H23" s="264"/>
      <c r="I23" s="264"/>
      <c r="J23" s="264"/>
      <c r="K23" s="264"/>
      <c r="L23" s="264"/>
      <c r="M23" s="264"/>
    </row>
    <row r="24" spans="1:13" ht="15">
      <c r="A24" s="265" t="s">
        <v>70</v>
      </c>
      <c r="B24" s="265"/>
      <c r="C24" s="265"/>
      <c r="D24" s="265"/>
      <c r="E24" s="265"/>
      <c r="F24" s="265"/>
      <c r="G24" s="265"/>
      <c r="H24" s="265"/>
      <c r="I24" s="265"/>
      <c r="J24" s="265"/>
      <c r="K24" s="265"/>
      <c r="L24" s="265"/>
      <c r="M24" s="265"/>
    </row>
    <row r="25" spans="1:13" ht="15">
      <c r="A25" s="265" t="s">
        <v>74</v>
      </c>
      <c r="B25" s="265"/>
      <c r="C25" s="265"/>
      <c r="D25" s="265"/>
      <c r="E25" s="265"/>
      <c r="F25" s="265"/>
      <c r="G25" s="265"/>
      <c r="H25" s="265"/>
      <c r="I25" s="265"/>
      <c r="J25" s="265"/>
      <c r="K25" s="265"/>
      <c r="L25" s="265"/>
      <c r="M25" s="265"/>
    </row>
    <row r="26" spans="1:14" ht="15">
      <c r="A26" s="265" t="s">
        <v>103</v>
      </c>
      <c r="B26" s="265"/>
      <c r="C26" s="265"/>
      <c r="D26" s="265"/>
      <c r="E26" s="265"/>
      <c r="F26" s="265"/>
      <c r="G26" s="265"/>
      <c r="H26" s="265"/>
      <c r="I26" s="265"/>
      <c r="J26" s="265"/>
      <c r="K26" s="265"/>
      <c r="L26" s="265"/>
      <c r="M26" s="265"/>
      <c r="N26" s="115"/>
    </row>
  </sheetData>
  <sheetProtection/>
  <mergeCells count="10">
    <mergeCell ref="A26:M26"/>
    <mergeCell ref="A23:M23"/>
    <mergeCell ref="A24:M24"/>
    <mergeCell ref="A25:M25"/>
    <mergeCell ref="A1:M1"/>
    <mergeCell ref="A3:B3"/>
    <mergeCell ref="A4:A8"/>
    <mergeCell ref="A9:A12"/>
    <mergeCell ref="A13:A16"/>
    <mergeCell ref="A17:A2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X68"/>
  <sheetViews>
    <sheetView showGridLines="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L19" sqref="L19"/>
    </sheetView>
  </sheetViews>
  <sheetFormatPr defaultColWidth="11.421875" defaultRowHeight="15"/>
  <cols>
    <col min="1" max="1" width="15.7109375" style="124" bestFit="1" customWidth="1"/>
    <col min="2" max="2" width="17.421875" style="124" customWidth="1"/>
    <col min="3" max="3" width="11.28125" style="125" customWidth="1"/>
    <col min="4" max="8" width="11.28125" style="147" customWidth="1"/>
    <col min="9" max="9" width="11.28125" style="125" customWidth="1"/>
    <col min="10" max="24" width="12.57421875" style="124" bestFit="1" customWidth="1"/>
    <col min="25" max="16384" width="11.421875" style="124" customWidth="1"/>
  </cols>
  <sheetData>
    <row r="1" spans="1:24" ht="12" customHeight="1">
      <c r="A1" s="131" t="s">
        <v>75</v>
      </c>
      <c r="B1" s="131"/>
      <c r="C1" s="131"/>
      <c r="D1" s="146"/>
      <c r="E1" s="146"/>
      <c r="F1" s="146"/>
      <c r="G1" s="146"/>
      <c r="H1" s="146"/>
      <c r="I1" s="131"/>
      <c r="J1" s="131"/>
      <c r="K1" s="131"/>
      <c r="L1" s="131"/>
      <c r="M1" s="131"/>
      <c r="N1" s="131"/>
      <c r="O1" s="131"/>
      <c r="P1" s="131"/>
      <c r="Q1" s="131"/>
      <c r="R1" s="131"/>
      <c r="S1" s="131"/>
      <c r="T1" s="131"/>
      <c r="U1" s="131"/>
      <c r="V1" s="131"/>
      <c r="W1" s="131"/>
      <c r="X1" s="131"/>
    </row>
    <row r="2" ht="12" customHeight="1" thickBot="1"/>
    <row r="3" spans="1:16" ht="18.75" customHeight="1" thickBot="1">
      <c r="A3" s="140" t="s">
        <v>26</v>
      </c>
      <c r="B3" s="144"/>
      <c r="C3" s="145"/>
      <c r="D3" s="148">
        <v>2004</v>
      </c>
      <c r="E3" s="149">
        <v>2005</v>
      </c>
      <c r="F3" s="149">
        <v>2006</v>
      </c>
      <c r="G3" s="149">
        <v>2007</v>
      </c>
      <c r="H3" s="149">
        <v>2008</v>
      </c>
      <c r="I3" s="141" t="s">
        <v>55</v>
      </c>
      <c r="J3" s="142">
        <v>2010</v>
      </c>
      <c r="K3" s="142">
        <v>2011</v>
      </c>
      <c r="L3" s="142">
        <v>2012</v>
      </c>
      <c r="M3" s="142">
        <v>2013</v>
      </c>
      <c r="N3" s="142">
        <v>2014</v>
      </c>
      <c r="O3" s="195">
        <v>2015</v>
      </c>
      <c r="P3" s="195">
        <v>2016</v>
      </c>
    </row>
    <row r="4" spans="1:24" ht="12" customHeight="1">
      <c r="A4" s="99" t="s">
        <v>47</v>
      </c>
      <c r="B4" s="75" t="s">
        <v>9</v>
      </c>
      <c r="C4" s="127" t="s">
        <v>44</v>
      </c>
      <c r="D4" s="215">
        <v>42.88</v>
      </c>
      <c r="E4" s="215">
        <v>43.09</v>
      </c>
      <c r="F4" s="215">
        <v>43.26</v>
      </c>
      <c r="G4" s="215">
        <v>43.31</v>
      </c>
      <c r="H4" s="215">
        <v>43.29</v>
      </c>
      <c r="I4" s="215">
        <v>43.4</v>
      </c>
      <c r="J4" s="215">
        <v>43.62</v>
      </c>
      <c r="K4" s="215">
        <v>43.89</v>
      </c>
      <c r="L4" s="215">
        <v>44.23</v>
      </c>
      <c r="M4" s="239">
        <v>44.47</v>
      </c>
      <c r="N4" s="240">
        <v>44.56</v>
      </c>
      <c r="O4" s="240">
        <v>44.74</v>
      </c>
      <c r="P4" s="240">
        <v>44.9</v>
      </c>
      <c r="Q4" s="80"/>
      <c r="R4" s="80"/>
      <c r="S4" s="80"/>
      <c r="T4" s="80"/>
      <c r="U4" s="80"/>
      <c r="V4" s="80"/>
      <c r="W4" s="80"/>
      <c r="X4" s="80"/>
    </row>
    <row r="5" spans="1:21" ht="12" customHeight="1">
      <c r="A5" s="99"/>
      <c r="B5" s="75" t="s">
        <v>10</v>
      </c>
      <c r="C5" s="127" t="s">
        <v>44</v>
      </c>
      <c r="D5" s="215">
        <v>35.7</v>
      </c>
      <c r="E5" s="215">
        <v>38.33</v>
      </c>
      <c r="F5" s="215">
        <v>38.38</v>
      </c>
      <c r="G5" s="215">
        <v>38.24</v>
      </c>
      <c r="H5" s="215">
        <v>38.36</v>
      </c>
      <c r="I5" s="215">
        <v>36.25</v>
      </c>
      <c r="J5" s="215">
        <v>36.96</v>
      </c>
      <c r="K5" s="215">
        <v>37.75</v>
      </c>
      <c r="L5" s="215">
        <v>37.96</v>
      </c>
      <c r="M5" s="232">
        <v>37.57</v>
      </c>
      <c r="N5" s="241">
        <v>38.02</v>
      </c>
      <c r="O5" s="241">
        <v>38.36</v>
      </c>
      <c r="P5" s="241">
        <v>38.74</v>
      </c>
      <c r="Q5" s="80"/>
      <c r="R5" s="80"/>
      <c r="S5" s="80"/>
      <c r="T5" s="80"/>
      <c r="U5" s="80"/>
    </row>
    <row r="6" spans="1:21" ht="24" customHeight="1">
      <c r="A6" s="99"/>
      <c r="B6" s="75" t="s">
        <v>48</v>
      </c>
      <c r="C6" s="127" t="s">
        <v>44</v>
      </c>
      <c r="D6" s="215">
        <v>32.43</v>
      </c>
      <c r="E6" s="215">
        <v>32.58</v>
      </c>
      <c r="F6" s="215">
        <v>32.81</v>
      </c>
      <c r="G6" s="215">
        <v>33.01</v>
      </c>
      <c r="H6" s="215">
        <v>33.36</v>
      </c>
      <c r="I6" s="215">
        <v>33.41</v>
      </c>
      <c r="J6" s="215">
        <v>33.71</v>
      </c>
      <c r="K6" s="215">
        <v>33.92</v>
      </c>
      <c r="L6" s="215">
        <v>33.93</v>
      </c>
      <c r="M6" s="232">
        <v>34.17</v>
      </c>
      <c r="N6" s="241">
        <v>34.27</v>
      </c>
      <c r="O6" s="241">
        <v>34.41</v>
      </c>
      <c r="P6" s="241">
        <v>34.17</v>
      </c>
      <c r="Q6" s="80"/>
      <c r="R6" s="80"/>
      <c r="S6" s="80"/>
      <c r="T6" s="80"/>
      <c r="U6" s="80"/>
    </row>
    <row r="7" spans="1:24" ht="24" customHeight="1">
      <c r="A7" s="99"/>
      <c r="B7" s="75" t="s">
        <v>49</v>
      </c>
      <c r="C7" s="127" t="s">
        <v>44</v>
      </c>
      <c r="D7" s="215">
        <v>44.96</v>
      </c>
      <c r="E7" s="215">
        <v>45.62</v>
      </c>
      <c r="F7" s="215">
        <v>45.95</v>
      </c>
      <c r="G7" s="215">
        <v>46.08</v>
      </c>
      <c r="H7" s="215">
        <v>46.22</v>
      </c>
      <c r="I7" s="215">
        <v>44.23</v>
      </c>
      <c r="J7" s="215">
        <v>44.39</v>
      </c>
      <c r="K7" s="215">
        <v>44.57</v>
      </c>
      <c r="L7" s="215">
        <v>44.85</v>
      </c>
      <c r="M7" s="232">
        <v>45</v>
      </c>
      <c r="N7" s="241">
        <v>45.02</v>
      </c>
      <c r="O7" s="241">
        <v>44.66</v>
      </c>
      <c r="P7" s="241">
        <v>44.3</v>
      </c>
      <c r="Q7" s="80"/>
      <c r="R7" s="80"/>
      <c r="S7" s="80"/>
      <c r="T7" s="80"/>
      <c r="U7" s="80"/>
      <c r="V7" s="80"/>
      <c r="W7" s="80"/>
      <c r="X7" s="80"/>
    </row>
    <row r="8" spans="1:24" ht="12" customHeight="1">
      <c r="A8" s="107"/>
      <c r="B8" s="76" t="s">
        <v>4</v>
      </c>
      <c r="C8" s="128" t="s">
        <v>44</v>
      </c>
      <c r="D8" s="217">
        <v>40.67</v>
      </c>
      <c r="E8" s="217">
        <v>40.98</v>
      </c>
      <c r="F8" s="217">
        <v>41.12</v>
      </c>
      <c r="G8" s="217">
        <v>41.1</v>
      </c>
      <c r="H8" s="217">
        <v>41.1</v>
      </c>
      <c r="I8" s="217">
        <v>41.12</v>
      </c>
      <c r="J8" s="217">
        <v>41.38</v>
      </c>
      <c r="K8" s="217">
        <v>41.73</v>
      </c>
      <c r="L8" s="217">
        <v>42</v>
      </c>
      <c r="M8" s="242">
        <v>42.07</v>
      </c>
      <c r="N8" s="243">
        <v>42.26</v>
      </c>
      <c r="O8" s="243">
        <v>42.43</v>
      </c>
      <c r="P8" s="243">
        <v>42.5</v>
      </c>
      <c r="Q8" s="80"/>
      <c r="R8" s="80"/>
      <c r="S8" s="80"/>
      <c r="T8" s="80"/>
      <c r="U8" s="80"/>
      <c r="V8" s="80"/>
      <c r="W8" s="80"/>
      <c r="X8" s="80"/>
    </row>
    <row r="9" spans="1:24" ht="12" customHeight="1">
      <c r="A9" s="133" t="s">
        <v>1</v>
      </c>
      <c r="B9" s="75" t="s">
        <v>9</v>
      </c>
      <c r="C9" s="126" t="s">
        <v>44</v>
      </c>
      <c r="D9" s="219"/>
      <c r="E9" s="219"/>
      <c r="F9" s="219"/>
      <c r="G9" s="219"/>
      <c r="H9" s="219"/>
      <c r="I9" s="219">
        <v>44.35</v>
      </c>
      <c r="J9" s="219">
        <v>44.68</v>
      </c>
      <c r="K9" s="219">
        <v>44.98</v>
      </c>
      <c r="L9" s="219">
        <v>45.37</v>
      </c>
      <c r="M9" s="230">
        <v>45.63</v>
      </c>
      <c r="N9" s="241">
        <v>45.95</v>
      </c>
      <c r="O9" s="241">
        <v>46.32</v>
      </c>
      <c r="P9" s="241">
        <v>46.63</v>
      </c>
      <c r="Q9" s="80"/>
      <c r="R9" s="80"/>
      <c r="S9" s="80"/>
      <c r="T9" s="80"/>
      <c r="U9" s="80"/>
      <c r="V9" s="80"/>
      <c r="W9" s="80"/>
      <c r="X9" s="80"/>
    </row>
    <row r="10" spans="1:24" ht="12" customHeight="1">
      <c r="A10" s="99"/>
      <c r="B10" s="75" t="s">
        <v>10</v>
      </c>
      <c r="C10" s="127" t="s">
        <v>44</v>
      </c>
      <c r="D10" s="215"/>
      <c r="E10" s="215"/>
      <c r="F10" s="215"/>
      <c r="G10" s="215"/>
      <c r="H10" s="215"/>
      <c r="I10" s="215">
        <v>38.36</v>
      </c>
      <c r="J10" s="215">
        <v>38.53</v>
      </c>
      <c r="K10" s="215">
        <v>38.69</v>
      </c>
      <c r="L10" s="215">
        <v>38.82</v>
      </c>
      <c r="M10" s="232">
        <v>38.86</v>
      </c>
      <c r="N10" s="241">
        <v>38.69</v>
      </c>
      <c r="O10" s="241">
        <v>38.94</v>
      </c>
      <c r="P10" s="241">
        <v>38.98</v>
      </c>
      <c r="Q10" s="80"/>
      <c r="R10" s="80"/>
      <c r="S10" s="80"/>
      <c r="T10" s="80"/>
      <c r="U10" s="80"/>
      <c r="V10" s="80"/>
      <c r="W10" s="80"/>
      <c r="X10" s="80"/>
    </row>
    <row r="11" spans="1:24" ht="24.75" customHeight="1">
      <c r="A11" s="99"/>
      <c r="B11" s="75" t="s">
        <v>49</v>
      </c>
      <c r="C11" s="127" t="s">
        <v>44</v>
      </c>
      <c r="D11" s="215"/>
      <c r="E11" s="215"/>
      <c r="F11" s="215"/>
      <c r="G11" s="215"/>
      <c r="H11" s="215"/>
      <c r="I11" s="215">
        <v>46.01</v>
      </c>
      <c r="J11" s="215">
        <v>46.02</v>
      </c>
      <c r="K11" s="215">
        <v>46.12</v>
      </c>
      <c r="L11" s="215">
        <v>45.45</v>
      </c>
      <c r="M11" s="232">
        <v>45.88</v>
      </c>
      <c r="N11" s="241">
        <v>46.3</v>
      </c>
      <c r="O11" s="241">
        <v>46.83</v>
      </c>
      <c r="P11" s="241">
        <v>46.99</v>
      </c>
      <c r="Q11" s="80"/>
      <c r="R11" s="80"/>
      <c r="S11" s="80"/>
      <c r="T11" s="80"/>
      <c r="U11" s="80"/>
      <c r="V11" s="80"/>
      <c r="W11" s="80"/>
      <c r="X11" s="80"/>
    </row>
    <row r="12" spans="1:24" ht="12" customHeight="1">
      <c r="A12" s="107"/>
      <c r="B12" s="76" t="s">
        <v>4</v>
      </c>
      <c r="C12" s="129" t="s">
        <v>44</v>
      </c>
      <c r="D12" s="221"/>
      <c r="E12" s="221"/>
      <c r="F12" s="221"/>
      <c r="G12" s="221"/>
      <c r="H12" s="221"/>
      <c r="I12" s="221">
        <v>43.25</v>
      </c>
      <c r="J12" s="221">
        <v>43.57</v>
      </c>
      <c r="K12" s="221">
        <v>43.78</v>
      </c>
      <c r="L12" s="221">
        <v>44.07</v>
      </c>
      <c r="M12" s="234">
        <v>44.33</v>
      </c>
      <c r="N12" s="243">
        <v>44.56</v>
      </c>
      <c r="O12" s="243">
        <v>44.94</v>
      </c>
      <c r="P12" s="243">
        <v>45.19</v>
      </c>
      <c r="Q12" s="80"/>
      <c r="R12" s="80"/>
      <c r="S12" s="80"/>
      <c r="T12" s="80"/>
      <c r="U12" s="80"/>
      <c r="V12" s="80"/>
      <c r="W12" s="80"/>
      <c r="X12" s="80"/>
    </row>
    <row r="13" spans="1:24" ht="12" customHeight="1">
      <c r="A13" s="134" t="s">
        <v>50</v>
      </c>
      <c r="B13" s="75" t="s">
        <v>9</v>
      </c>
      <c r="C13" s="126" t="s">
        <v>44</v>
      </c>
      <c r="D13" s="219"/>
      <c r="E13" s="219"/>
      <c r="F13" s="219"/>
      <c r="G13" s="219"/>
      <c r="H13" s="219"/>
      <c r="I13" s="219">
        <v>42.29</v>
      </c>
      <c r="J13" s="219">
        <v>42.4</v>
      </c>
      <c r="K13" s="219">
        <v>42.53</v>
      </c>
      <c r="L13" s="219">
        <v>42.65</v>
      </c>
      <c r="M13" s="230">
        <v>42.89</v>
      </c>
      <c r="N13" s="241">
        <v>43.16</v>
      </c>
      <c r="O13" s="241">
        <v>43.44</v>
      </c>
      <c r="P13" s="241">
        <v>43.69</v>
      </c>
      <c r="Q13" s="80"/>
      <c r="R13" s="80"/>
      <c r="S13" s="80"/>
      <c r="T13" s="80"/>
      <c r="U13" s="80"/>
      <c r="V13" s="80"/>
      <c r="W13" s="80"/>
      <c r="X13" s="80"/>
    </row>
    <row r="14" spans="1:24" ht="12" customHeight="1">
      <c r="A14" s="135"/>
      <c r="B14" s="75" t="s">
        <v>10</v>
      </c>
      <c r="C14" s="127" t="s">
        <v>44</v>
      </c>
      <c r="D14" s="215"/>
      <c r="E14" s="215"/>
      <c r="F14" s="215"/>
      <c r="G14" s="215"/>
      <c r="H14" s="215"/>
      <c r="I14" s="215">
        <v>34.4</v>
      </c>
      <c r="J14" s="215">
        <v>34.63</v>
      </c>
      <c r="K14" s="215">
        <v>34.77</v>
      </c>
      <c r="L14" s="215">
        <v>34.96</v>
      </c>
      <c r="M14" s="232">
        <v>34.95</v>
      </c>
      <c r="N14" s="241">
        <v>34.91</v>
      </c>
      <c r="O14" s="241">
        <v>34.87</v>
      </c>
      <c r="P14" s="241">
        <v>34.85</v>
      </c>
      <c r="Q14" s="80"/>
      <c r="R14" s="80"/>
      <c r="S14" s="80"/>
      <c r="T14" s="80"/>
      <c r="U14" s="80"/>
      <c r="V14" s="80"/>
      <c r="W14" s="80"/>
      <c r="X14" s="80"/>
    </row>
    <row r="15" spans="1:24" ht="24" customHeight="1">
      <c r="A15" s="135"/>
      <c r="B15" s="75" t="s">
        <v>49</v>
      </c>
      <c r="C15" s="127" t="s">
        <v>44</v>
      </c>
      <c r="D15" s="215"/>
      <c r="E15" s="215"/>
      <c r="F15" s="215"/>
      <c r="G15" s="215"/>
      <c r="H15" s="215"/>
      <c r="I15" s="215">
        <v>42.09</v>
      </c>
      <c r="J15" s="215">
        <v>41.99</v>
      </c>
      <c r="K15" s="215">
        <v>41.95</v>
      </c>
      <c r="L15" s="215">
        <v>41.82</v>
      </c>
      <c r="M15" s="232">
        <v>41.7</v>
      </c>
      <c r="N15" s="241">
        <v>41.48</v>
      </c>
      <c r="O15" s="241">
        <v>41.19</v>
      </c>
      <c r="P15" s="241">
        <v>41.03</v>
      </c>
      <c r="Q15" s="80"/>
      <c r="R15" s="80"/>
      <c r="S15" s="80"/>
      <c r="T15" s="80"/>
      <c r="U15" s="80"/>
      <c r="V15" s="80"/>
      <c r="W15" s="80"/>
      <c r="X15" s="80"/>
    </row>
    <row r="16" spans="1:24" ht="12" customHeight="1">
      <c r="A16" s="136"/>
      <c r="B16" s="76" t="s">
        <v>4</v>
      </c>
      <c r="C16" s="129" t="s">
        <v>44</v>
      </c>
      <c r="D16" s="221"/>
      <c r="E16" s="221"/>
      <c r="F16" s="221"/>
      <c r="G16" s="221"/>
      <c r="H16" s="221"/>
      <c r="I16" s="221">
        <v>41.02</v>
      </c>
      <c r="J16" s="221">
        <v>41.1</v>
      </c>
      <c r="K16" s="221">
        <v>41.14</v>
      </c>
      <c r="L16" s="221">
        <v>41.26</v>
      </c>
      <c r="M16" s="234">
        <v>41.4</v>
      </c>
      <c r="N16" s="243">
        <v>41.54</v>
      </c>
      <c r="O16" s="243">
        <v>41.69</v>
      </c>
      <c r="P16" s="243">
        <v>41.8</v>
      </c>
      <c r="Q16" s="80"/>
      <c r="R16" s="80"/>
      <c r="S16" s="80"/>
      <c r="T16" s="80"/>
      <c r="U16" s="80"/>
      <c r="V16" s="80"/>
      <c r="W16" s="80"/>
      <c r="X16" s="80"/>
    </row>
    <row r="17" spans="1:24" ht="12" customHeight="1">
      <c r="A17" s="134" t="s">
        <v>69</v>
      </c>
      <c r="B17" s="75" t="s">
        <v>9</v>
      </c>
      <c r="C17" s="127" t="s">
        <v>44</v>
      </c>
      <c r="D17" s="215"/>
      <c r="E17" s="215"/>
      <c r="F17" s="215"/>
      <c r="G17" s="215"/>
      <c r="H17" s="215"/>
      <c r="I17" s="215">
        <v>43.51</v>
      </c>
      <c r="J17" s="215">
        <v>43.75</v>
      </c>
      <c r="K17" s="215">
        <v>44</v>
      </c>
      <c r="L17" s="215">
        <v>44.31</v>
      </c>
      <c r="M17" s="232">
        <v>44.57</v>
      </c>
      <c r="N17" s="241">
        <v>44.78</v>
      </c>
      <c r="O17" s="241">
        <v>45.06</v>
      </c>
      <c r="P17" s="241">
        <v>45.3</v>
      </c>
      <c r="Q17" s="80"/>
      <c r="R17" s="80"/>
      <c r="S17" s="80"/>
      <c r="T17" s="80"/>
      <c r="U17" s="80"/>
      <c r="V17" s="80"/>
      <c r="W17" s="80"/>
      <c r="X17" s="80"/>
    </row>
    <row r="18" spans="1:24" ht="12" customHeight="1">
      <c r="A18" s="135"/>
      <c r="B18" s="75" t="s">
        <v>10</v>
      </c>
      <c r="C18" s="127" t="s">
        <v>44</v>
      </c>
      <c r="D18" s="215"/>
      <c r="E18" s="215"/>
      <c r="F18" s="215"/>
      <c r="G18" s="215"/>
      <c r="H18" s="215"/>
      <c r="I18" s="215">
        <v>36.72</v>
      </c>
      <c r="J18" s="215">
        <v>37.09</v>
      </c>
      <c r="K18" s="215">
        <v>37.49</v>
      </c>
      <c r="L18" s="215">
        <v>37.67</v>
      </c>
      <c r="M18" s="232">
        <v>37.51</v>
      </c>
      <c r="N18" s="241">
        <v>37.61</v>
      </c>
      <c r="O18" s="241">
        <v>37.82</v>
      </c>
      <c r="P18" s="241">
        <v>37.97</v>
      </c>
      <c r="Q18" s="80"/>
      <c r="R18" s="80"/>
      <c r="S18" s="80"/>
      <c r="T18" s="80"/>
      <c r="U18" s="80"/>
      <c r="V18" s="80"/>
      <c r="W18" s="80"/>
      <c r="X18" s="80"/>
    </row>
    <row r="19" spans="1:24" ht="24" customHeight="1">
      <c r="A19" s="135"/>
      <c r="B19" s="75" t="s">
        <v>48</v>
      </c>
      <c r="C19" s="127" t="s">
        <v>44</v>
      </c>
      <c r="D19" s="215"/>
      <c r="E19" s="215"/>
      <c r="F19" s="215"/>
      <c r="G19" s="215"/>
      <c r="H19" s="215"/>
      <c r="I19" s="215">
        <v>33.41</v>
      </c>
      <c r="J19" s="215">
        <v>33.71</v>
      </c>
      <c r="K19" s="215">
        <v>33.92</v>
      </c>
      <c r="L19" s="215">
        <v>33.93</v>
      </c>
      <c r="M19" s="232">
        <v>34.17</v>
      </c>
      <c r="N19" s="241">
        <v>34.27</v>
      </c>
      <c r="O19" s="241">
        <v>34.41</v>
      </c>
      <c r="P19" s="241">
        <v>34.17</v>
      </c>
      <c r="Q19" s="80"/>
      <c r="R19" s="80"/>
      <c r="S19" s="80"/>
      <c r="T19" s="80"/>
      <c r="U19" s="80"/>
      <c r="V19" s="80"/>
      <c r="W19" s="80"/>
      <c r="X19" s="80"/>
    </row>
    <row r="20" spans="1:24" ht="25.5" customHeight="1">
      <c r="A20" s="135"/>
      <c r="B20" s="75" t="s">
        <v>49</v>
      </c>
      <c r="C20" s="127" t="s">
        <v>44</v>
      </c>
      <c r="D20" s="215"/>
      <c r="E20" s="215"/>
      <c r="F20" s="215"/>
      <c r="G20" s="215"/>
      <c r="H20" s="215"/>
      <c r="I20" s="215">
        <v>43.87</v>
      </c>
      <c r="J20" s="215">
        <v>43.92</v>
      </c>
      <c r="K20" s="215">
        <v>44.02</v>
      </c>
      <c r="L20" s="215">
        <v>43.98</v>
      </c>
      <c r="M20" s="232">
        <v>44.06</v>
      </c>
      <c r="N20" s="241">
        <v>44.06</v>
      </c>
      <c r="O20" s="241">
        <v>43.85</v>
      </c>
      <c r="P20" s="241">
        <v>43.64</v>
      </c>
      <c r="Q20" s="80"/>
      <c r="R20" s="80"/>
      <c r="S20" s="80"/>
      <c r="T20" s="80"/>
      <c r="U20" s="80"/>
      <c r="V20" s="80"/>
      <c r="W20" s="80"/>
      <c r="X20" s="80"/>
    </row>
    <row r="21" spans="1:24" ht="12" customHeight="1" thickBot="1">
      <c r="A21" s="137"/>
      <c r="B21" s="138" t="s">
        <v>4</v>
      </c>
      <c r="C21" s="139" t="s">
        <v>44</v>
      </c>
      <c r="D21" s="244"/>
      <c r="E21" s="244"/>
      <c r="F21" s="244"/>
      <c r="G21" s="244"/>
      <c r="H21" s="244"/>
      <c r="I21" s="244">
        <v>41.82</v>
      </c>
      <c r="J21" s="244">
        <v>42.06</v>
      </c>
      <c r="K21" s="244">
        <v>42.31</v>
      </c>
      <c r="L21" s="244">
        <v>42.56</v>
      </c>
      <c r="M21" s="245">
        <v>42.71</v>
      </c>
      <c r="N21" s="246">
        <v>42.91</v>
      </c>
      <c r="O21" s="246">
        <v>43.15</v>
      </c>
      <c r="P21" s="246">
        <v>43.28</v>
      </c>
      <c r="Q21" s="80"/>
      <c r="R21" s="80"/>
      <c r="S21" s="80"/>
      <c r="T21" s="80"/>
      <c r="U21" s="80"/>
      <c r="V21" s="80"/>
      <c r="W21" s="80"/>
      <c r="X21" s="80"/>
    </row>
    <row r="22" spans="1:16" ht="12" customHeight="1">
      <c r="A22" s="99" t="s">
        <v>47</v>
      </c>
      <c r="B22" s="75" t="s">
        <v>9</v>
      </c>
      <c r="C22" s="127" t="s">
        <v>42</v>
      </c>
      <c r="D22" s="215">
        <v>43.23</v>
      </c>
      <c r="E22" s="215">
        <v>43.45</v>
      </c>
      <c r="F22" s="215">
        <v>43.59</v>
      </c>
      <c r="G22" s="215">
        <v>43.71</v>
      </c>
      <c r="H22" s="215">
        <v>43.7</v>
      </c>
      <c r="I22" s="215">
        <v>43.81</v>
      </c>
      <c r="J22" s="215">
        <v>44.05</v>
      </c>
      <c r="K22" s="215">
        <v>44.36</v>
      </c>
      <c r="L22" s="215">
        <v>44.71</v>
      </c>
      <c r="M22" s="239">
        <v>44.97</v>
      </c>
      <c r="N22" s="241">
        <v>45.12</v>
      </c>
      <c r="O22" s="241">
        <v>45.32</v>
      </c>
      <c r="P22" s="241">
        <v>45.46</v>
      </c>
    </row>
    <row r="23" spans="1:16" ht="12" customHeight="1">
      <c r="A23" s="99"/>
      <c r="B23" s="75" t="s">
        <v>10</v>
      </c>
      <c r="C23" s="127" t="s">
        <v>42</v>
      </c>
      <c r="D23" s="215">
        <v>36.01</v>
      </c>
      <c r="E23" s="215">
        <v>37.86</v>
      </c>
      <c r="F23" s="215">
        <v>38.18</v>
      </c>
      <c r="G23" s="215">
        <v>38.03</v>
      </c>
      <c r="H23" s="215">
        <v>38.15</v>
      </c>
      <c r="I23" s="215">
        <v>35.19</v>
      </c>
      <c r="J23" s="215">
        <v>36.44</v>
      </c>
      <c r="K23" s="215">
        <v>37.07</v>
      </c>
      <c r="L23" s="215">
        <v>37.22</v>
      </c>
      <c r="M23" s="232">
        <v>36.84</v>
      </c>
      <c r="N23" s="241">
        <v>37.02</v>
      </c>
      <c r="O23" s="241">
        <v>37.29</v>
      </c>
      <c r="P23" s="241">
        <v>37.68</v>
      </c>
    </row>
    <row r="24" spans="1:16" ht="24" customHeight="1">
      <c r="A24" s="99"/>
      <c r="B24" s="75" t="s">
        <v>48</v>
      </c>
      <c r="C24" s="127" t="s">
        <v>42</v>
      </c>
      <c r="D24" s="215">
        <v>33.02</v>
      </c>
      <c r="E24" s="215">
        <v>33.16</v>
      </c>
      <c r="F24" s="215">
        <v>33.38</v>
      </c>
      <c r="G24" s="215">
        <v>33.58</v>
      </c>
      <c r="H24" s="215">
        <v>33.94</v>
      </c>
      <c r="I24" s="215">
        <v>33.93</v>
      </c>
      <c r="J24" s="215">
        <v>34.16</v>
      </c>
      <c r="K24" s="215">
        <v>34.34</v>
      </c>
      <c r="L24" s="215">
        <v>34.31</v>
      </c>
      <c r="M24" s="232">
        <v>34.54</v>
      </c>
      <c r="N24" s="241">
        <v>34.62</v>
      </c>
      <c r="O24" s="241">
        <v>34.7</v>
      </c>
      <c r="P24" s="241">
        <v>34.42</v>
      </c>
    </row>
    <row r="25" spans="1:16" ht="23.25" customHeight="1">
      <c r="A25" s="99"/>
      <c r="B25" s="75" t="s">
        <v>49</v>
      </c>
      <c r="C25" s="127" t="s">
        <v>42</v>
      </c>
      <c r="D25" s="215">
        <v>44.77</v>
      </c>
      <c r="E25" s="215">
        <v>45.43</v>
      </c>
      <c r="F25" s="215">
        <v>45.77</v>
      </c>
      <c r="G25" s="215">
        <v>45.9</v>
      </c>
      <c r="H25" s="215">
        <v>46.05</v>
      </c>
      <c r="I25" s="215">
        <v>45.33</v>
      </c>
      <c r="J25" s="215">
        <v>45.59</v>
      </c>
      <c r="K25" s="215">
        <v>45.93</v>
      </c>
      <c r="L25" s="215">
        <v>46.34</v>
      </c>
      <c r="M25" s="232">
        <v>46.56</v>
      </c>
      <c r="N25" s="241">
        <v>46.61</v>
      </c>
      <c r="O25" s="241">
        <v>45.96</v>
      </c>
      <c r="P25" s="241">
        <v>45.45</v>
      </c>
    </row>
    <row r="26" spans="1:16" ht="12" customHeight="1">
      <c r="A26" s="107"/>
      <c r="B26" s="76" t="s">
        <v>4</v>
      </c>
      <c r="C26" s="128" t="s">
        <v>42</v>
      </c>
      <c r="D26" s="217">
        <v>40.15</v>
      </c>
      <c r="E26" s="217">
        <v>40.42</v>
      </c>
      <c r="F26" s="217">
        <v>40.57</v>
      </c>
      <c r="G26" s="217">
        <v>40.6</v>
      </c>
      <c r="H26" s="217">
        <v>40.63</v>
      </c>
      <c r="I26" s="217">
        <v>40.43</v>
      </c>
      <c r="J26" s="217">
        <v>40.77</v>
      </c>
      <c r="K26" s="217">
        <v>41.1</v>
      </c>
      <c r="L26" s="217">
        <v>41.34</v>
      </c>
      <c r="M26" s="242">
        <v>41.45</v>
      </c>
      <c r="N26" s="243">
        <v>41.62</v>
      </c>
      <c r="O26" s="243">
        <v>43.9</v>
      </c>
      <c r="P26" s="243">
        <v>41.74</v>
      </c>
    </row>
    <row r="27" spans="1:16" ht="12" customHeight="1">
      <c r="A27" s="133" t="s">
        <v>1</v>
      </c>
      <c r="B27" s="75" t="s">
        <v>9</v>
      </c>
      <c r="C27" s="126" t="s">
        <v>42</v>
      </c>
      <c r="D27" s="219"/>
      <c r="E27" s="219"/>
      <c r="F27" s="219"/>
      <c r="G27" s="219"/>
      <c r="H27" s="219"/>
      <c r="I27" s="219">
        <v>43.99</v>
      </c>
      <c r="J27" s="219">
        <v>44.37</v>
      </c>
      <c r="K27" s="219">
        <v>44.71</v>
      </c>
      <c r="L27" s="219">
        <v>45.12</v>
      </c>
      <c r="M27" s="230">
        <v>45.39</v>
      </c>
      <c r="N27" s="247">
        <v>45.7</v>
      </c>
      <c r="O27" s="247">
        <v>46.05</v>
      </c>
      <c r="P27" s="247">
        <v>46.31</v>
      </c>
    </row>
    <row r="28" spans="1:16" ht="12" customHeight="1">
      <c r="A28" s="99"/>
      <c r="B28" s="75" t="s">
        <v>10</v>
      </c>
      <c r="C28" s="127" t="s">
        <v>42</v>
      </c>
      <c r="D28" s="215"/>
      <c r="E28" s="215"/>
      <c r="F28" s="215"/>
      <c r="G28" s="215"/>
      <c r="H28" s="215"/>
      <c r="I28" s="215">
        <v>38.28</v>
      </c>
      <c r="J28" s="215">
        <v>38.45</v>
      </c>
      <c r="K28" s="215">
        <v>38.75</v>
      </c>
      <c r="L28" s="215">
        <v>38.79</v>
      </c>
      <c r="M28" s="232">
        <v>38.8</v>
      </c>
      <c r="N28" s="241">
        <v>38.55</v>
      </c>
      <c r="O28" s="241">
        <v>38.86</v>
      </c>
      <c r="P28" s="241">
        <v>38.82</v>
      </c>
    </row>
    <row r="29" spans="1:16" ht="27.75" customHeight="1">
      <c r="A29" s="99"/>
      <c r="B29" s="75" t="s">
        <v>49</v>
      </c>
      <c r="C29" s="127" t="s">
        <v>42</v>
      </c>
      <c r="D29" s="215"/>
      <c r="E29" s="215"/>
      <c r="F29" s="215"/>
      <c r="G29" s="215"/>
      <c r="H29" s="215"/>
      <c r="I29" s="215">
        <v>30.22</v>
      </c>
      <c r="J29" s="215">
        <v>31.35</v>
      </c>
      <c r="K29" s="215">
        <v>31.85</v>
      </c>
      <c r="L29" s="215">
        <v>30.51</v>
      </c>
      <c r="M29" s="232">
        <v>31.48</v>
      </c>
      <c r="N29" s="241">
        <v>32.68</v>
      </c>
      <c r="O29" s="241">
        <v>33.65</v>
      </c>
      <c r="P29" s="241">
        <v>34.17</v>
      </c>
    </row>
    <row r="30" spans="1:16" ht="12" customHeight="1">
      <c r="A30" s="107"/>
      <c r="B30" s="76" t="s">
        <v>4</v>
      </c>
      <c r="C30" s="129" t="s">
        <v>42</v>
      </c>
      <c r="D30" s="221"/>
      <c r="E30" s="221"/>
      <c r="F30" s="221"/>
      <c r="G30" s="221"/>
      <c r="H30" s="221"/>
      <c r="I30" s="221">
        <v>42.96</v>
      </c>
      <c r="J30" s="221">
        <v>43.33</v>
      </c>
      <c r="K30" s="221">
        <v>43.6</v>
      </c>
      <c r="L30" s="221">
        <v>43.89</v>
      </c>
      <c r="M30" s="234">
        <v>44.15</v>
      </c>
      <c r="N30" s="243">
        <v>44.39</v>
      </c>
      <c r="O30" s="243">
        <v>44.77</v>
      </c>
      <c r="P30" s="243">
        <v>44.97</v>
      </c>
    </row>
    <row r="31" spans="1:16" ht="12" customHeight="1">
      <c r="A31" s="134" t="s">
        <v>50</v>
      </c>
      <c r="B31" s="75" t="s">
        <v>9</v>
      </c>
      <c r="C31" s="126" t="s">
        <v>42</v>
      </c>
      <c r="D31" s="219"/>
      <c r="E31" s="219"/>
      <c r="F31" s="219"/>
      <c r="G31" s="219"/>
      <c r="H31" s="219"/>
      <c r="I31" s="219">
        <v>43.88</v>
      </c>
      <c r="J31" s="219">
        <v>44.05</v>
      </c>
      <c r="K31" s="219">
        <v>44.29</v>
      </c>
      <c r="L31" s="219">
        <v>44.42</v>
      </c>
      <c r="M31" s="230">
        <v>44.6</v>
      </c>
      <c r="N31" s="241">
        <v>44.8</v>
      </c>
      <c r="O31" s="241">
        <v>44.99</v>
      </c>
      <c r="P31" s="241">
        <v>45.17</v>
      </c>
    </row>
    <row r="32" spans="1:16" ht="12" customHeight="1">
      <c r="A32" s="135"/>
      <c r="B32" s="75" t="s">
        <v>10</v>
      </c>
      <c r="C32" s="127" t="s">
        <v>42</v>
      </c>
      <c r="D32" s="215"/>
      <c r="E32" s="215"/>
      <c r="F32" s="215"/>
      <c r="G32" s="215"/>
      <c r="H32" s="215"/>
      <c r="I32" s="215">
        <v>35.92</v>
      </c>
      <c r="J32" s="215">
        <v>36.09</v>
      </c>
      <c r="K32" s="215">
        <v>36.13</v>
      </c>
      <c r="L32" s="215">
        <v>36.37</v>
      </c>
      <c r="M32" s="232">
        <v>36.35</v>
      </c>
      <c r="N32" s="241">
        <v>36.41</v>
      </c>
      <c r="O32" s="241">
        <v>36.45</v>
      </c>
      <c r="P32" s="241">
        <v>36.57</v>
      </c>
    </row>
    <row r="33" spans="1:16" ht="24" customHeight="1">
      <c r="A33" s="135"/>
      <c r="B33" s="75" t="s">
        <v>49</v>
      </c>
      <c r="C33" s="127" t="s">
        <v>42</v>
      </c>
      <c r="D33" s="215"/>
      <c r="E33" s="215"/>
      <c r="F33" s="215"/>
      <c r="G33" s="215"/>
      <c r="H33" s="215"/>
      <c r="I33" s="215">
        <v>44.6</v>
      </c>
      <c r="J33" s="215">
        <v>44.65</v>
      </c>
      <c r="K33" s="215">
        <v>44.73</v>
      </c>
      <c r="L33" s="215">
        <v>44.64</v>
      </c>
      <c r="M33" s="232">
        <v>44.46</v>
      </c>
      <c r="N33" s="241">
        <v>44.16</v>
      </c>
      <c r="O33" s="241">
        <v>43.76</v>
      </c>
      <c r="P33" s="241">
        <v>43.47</v>
      </c>
    </row>
    <row r="34" spans="1:16" ht="12" customHeight="1">
      <c r="A34" s="136"/>
      <c r="B34" s="76" t="s">
        <v>4</v>
      </c>
      <c r="C34" s="129" t="s">
        <v>42</v>
      </c>
      <c r="D34" s="221"/>
      <c r="E34" s="221"/>
      <c r="F34" s="221"/>
      <c r="G34" s="221"/>
      <c r="H34" s="221"/>
      <c r="I34" s="221">
        <v>42.85</v>
      </c>
      <c r="J34" s="221">
        <v>42.95</v>
      </c>
      <c r="K34" s="221">
        <v>43.06</v>
      </c>
      <c r="L34" s="221">
        <v>43.17</v>
      </c>
      <c r="M34" s="234">
        <v>43.21</v>
      </c>
      <c r="N34" s="243">
        <v>43.24</v>
      </c>
      <c r="O34" s="243">
        <v>43.26</v>
      </c>
      <c r="P34" s="243">
        <v>43.27</v>
      </c>
    </row>
    <row r="35" spans="1:16" ht="12" customHeight="1">
      <c r="A35" s="134" t="s">
        <v>69</v>
      </c>
      <c r="B35" s="75" t="s">
        <v>9</v>
      </c>
      <c r="C35" s="127" t="s">
        <v>42</v>
      </c>
      <c r="D35" s="215"/>
      <c r="E35" s="215"/>
      <c r="F35" s="215"/>
      <c r="G35" s="215"/>
      <c r="H35" s="215"/>
      <c r="I35" s="215">
        <v>43.89</v>
      </c>
      <c r="J35" s="215">
        <v>44.19</v>
      </c>
      <c r="K35" s="215">
        <v>44.5</v>
      </c>
      <c r="L35" s="215">
        <v>44.85</v>
      </c>
      <c r="M35" s="232">
        <v>45.11</v>
      </c>
      <c r="N35" s="241">
        <v>45.34</v>
      </c>
      <c r="O35" s="241">
        <v>45.6</v>
      </c>
      <c r="P35" s="241">
        <v>45.8</v>
      </c>
    </row>
    <row r="36" spans="1:16" ht="12" customHeight="1">
      <c r="A36" s="135"/>
      <c r="B36" s="75" t="s">
        <v>10</v>
      </c>
      <c r="C36" s="127" t="s">
        <v>42</v>
      </c>
      <c r="D36" s="215"/>
      <c r="E36" s="215"/>
      <c r="F36" s="215"/>
      <c r="G36" s="215"/>
      <c r="H36" s="215"/>
      <c r="I36" s="215">
        <v>36.47</v>
      </c>
      <c r="J36" s="215">
        <v>37.14</v>
      </c>
      <c r="K36" s="215">
        <v>37.6</v>
      </c>
      <c r="L36" s="215">
        <v>37.73</v>
      </c>
      <c r="M36" s="232">
        <v>37.52</v>
      </c>
      <c r="N36" s="241">
        <v>37.52</v>
      </c>
      <c r="O36" s="241">
        <v>37.75</v>
      </c>
      <c r="P36" s="241">
        <v>37.93</v>
      </c>
    </row>
    <row r="37" spans="1:16" ht="22.5" customHeight="1">
      <c r="A37" s="135"/>
      <c r="B37" s="75" t="s">
        <v>48</v>
      </c>
      <c r="C37" s="127" t="s">
        <v>42</v>
      </c>
      <c r="D37" s="215"/>
      <c r="E37" s="215"/>
      <c r="F37" s="215"/>
      <c r="G37" s="215"/>
      <c r="H37" s="215"/>
      <c r="I37" s="215">
        <v>33.93</v>
      </c>
      <c r="J37" s="215">
        <v>34.16</v>
      </c>
      <c r="K37" s="215">
        <v>34.34</v>
      </c>
      <c r="L37" s="215">
        <v>34.31</v>
      </c>
      <c r="M37" s="232">
        <v>34.54</v>
      </c>
      <c r="N37" s="241">
        <v>34.62</v>
      </c>
      <c r="O37" s="241">
        <v>34.7</v>
      </c>
      <c r="P37" s="241">
        <v>34.42</v>
      </c>
    </row>
    <row r="38" spans="1:16" ht="22.5" customHeight="1">
      <c r="A38" s="135"/>
      <c r="B38" s="75" t="s">
        <v>49</v>
      </c>
      <c r="C38" s="127" t="s">
        <v>42</v>
      </c>
      <c r="D38" s="215"/>
      <c r="E38" s="215"/>
      <c r="F38" s="215"/>
      <c r="G38" s="215"/>
      <c r="H38" s="215"/>
      <c r="I38" s="215">
        <v>44.34</v>
      </c>
      <c r="J38" s="215">
        <v>44.46</v>
      </c>
      <c r="K38" s="215">
        <v>44.61</v>
      </c>
      <c r="L38" s="215">
        <v>44.59</v>
      </c>
      <c r="M38" s="232">
        <v>44.65</v>
      </c>
      <c r="N38" s="241">
        <v>44.57</v>
      </c>
      <c r="O38" s="241">
        <v>44.13</v>
      </c>
      <c r="P38" s="241">
        <v>43.77</v>
      </c>
    </row>
    <row r="39" spans="1:16" ht="12" customHeight="1" thickBot="1">
      <c r="A39" s="137"/>
      <c r="B39" s="138" t="s">
        <v>4</v>
      </c>
      <c r="C39" s="139" t="s">
        <v>42</v>
      </c>
      <c r="D39" s="244"/>
      <c r="E39" s="244"/>
      <c r="F39" s="244"/>
      <c r="G39" s="244"/>
      <c r="H39" s="244"/>
      <c r="I39" s="244">
        <v>41.57</v>
      </c>
      <c r="J39" s="244">
        <v>41.9</v>
      </c>
      <c r="K39" s="244">
        <v>42.2</v>
      </c>
      <c r="L39" s="244">
        <v>42.46</v>
      </c>
      <c r="M39" s="245">
        <v>42.62</v>
      </c>
      <c r="N39" s="246">
        <v>42.8</v>
      </c>
      <c r="O39" s="246">
        <v>43.01</v>
      </c>
      <c r="P39" s="246">
        <v>43.07</v>
      </c>
    </row>
    <row r="40" spans="1:24" ht="12" customHeight="1">
      <c r="A40" s="99" t="s">
        <v>47</v>
      </c>
      <c r="B40" s="75" t="s">
        <v>9</v>
      </c>
      <c r="C40" s="127" t="s">
        <v>43</v>
      </c>
      <c r="D40" s="215">
        <v>42.62</v>
      </c>
      <c r="E40" s="215">
        <v>42.82</v>
      </c>
      <c r="F40" s="215">
        <v>43.02</v>
      </c>
      <c r="G40" s="215">
        <v>43.03</v>
      </c>
      <c r="H40" s="215">
        <v>43.01</v>
      </c>
      <c r="I40" s="215">
        <v>43.13</v>
      </c>
      <c r="J40" s="215">
        <v>43.32</v>
      </c>
      <c r="K40" s="215">
        <v>43.57</v>
      </c>
      <c r="L40" s="215">
        <v>43.9</v>
      </c>
      <c r="M40" s="232">
        <v>44.13</v>
      </c>
      <c r="N40" s="241">
        <v>44.18</v>
      </c>
      <c r="O40" s="241">
        <v>44.36</v>
      </c>
      <c r="P40" s="241">
        <v>44.54</v>
      </c>
      <c r="Q40" s="80"/>
      <c r="R40" s="80"/>
      <c r="S40" s="80"/>
      <c r="T40" s="80"/>
      <c r="U40" s="80"/>
      <c r="V40" s="80"/>
      <c r="W40" s="80"/>
      <c r="X40" s="80"/>
    </row>
    <row r="41" spans="1:24" ht="12" customHeight="1">
      <c r="A41" s="99"/>
      <c r="B41" s="75" t="s">
        <v>10</v>
      </c>
      <c r="C41" s="127" t="s">
        <v>43</v>
      </c>
      <c r="D41" s="215">
        <v>35.47</v>
      </c>
      <c r="E41" s="215">
        <v>38.59</v>
      </c>
      <c r="F41" s="215">
        <v>38.49</v>
      </c>
      <c r="G41" s="215">
        <v>38.35</v>
      </c>
      <c r="H41" s="215">
        <v>38.48</v>
      </c>
      <c r="I41" s="215">
        <v>36.97</v>
      </c>
      <c r="J41" s="215">
        <v>37.31</v>
      </c>
      <c r="K41" s="215">
        <v>38.21</v>
      </c>
      <c r="L41" s="215">
        <v>38.44</v>
      </c>
      <c r="M41" s="232">
        <v>38.03</v>
      </c>
      <c r="N41" s="241">
        <v>38.68</v>
      </c>
      <c r="O41" s="241">
        <v>39.07</v>
      </c>
      <c r="P41" s="241">
        <v>39.42</v>
      </c>
      <c r="Q41" s="80"/>
      <c r="R41" s="80"/>
      <c r="S41" s="80"/>
      <c r="T41" s="80"/>
      <c r="U41" s="80"/>
      <c r="V41" s="80"/>
      <c r="W41" s="80"/>
      <c r="X41" s="80"/>
    </row>
    <row r="42" spans="1:24" ht="25.5" customHeight="1">
      <c r="A42" s="99"/>
      <c r="B42" s="75" t="s">
        <v>48</v>
      </c>
      <c r="C42" s="127" t="s">
        <v>43</v>
      </c>
      <c r="D42" s="215">
        <v>28.67</v>
      </c>
      <c r="E42" s="215">
        <v>28.99</v>
      </c>
      <c r="F42" s="215">
        <v>29.34</v>
      </c>
      <c r="G42" s="215">
        <v>29.58</v>
      </c>
      <c r="H42" s="215">
        <v>29.91</v>
      </c>
      <c r="I42" s="215">
        <v>30.31</v>
      </c>
      <c r="J42" s="215">
        <v>31.14</v>
      </c>
      <c r="K42" s="215">
        <v>31.49</v>
      </c>
      <c r="L42" s="215">
        <v>31.81</v>
      </c>
      <c r="M42" s="232">
        <v>32.15</v>
      </c>
      <c r="N42" s="241">
        <v>32.41</v>
      </c>
      <c r="O42" s="241">
        <v>32.84</v>
      </c>
      <c r="P42" s="241">
        <v>32.88</v>
      </c>
      <c r="Q42" s="80"/>
      <c r="R42" s="80"/>
      <c r="S42" s="80"/>
      <c r="T42" s="80"/>
      <c r="U42" s="80"/>
      <c r="V42" s="80"/>
      <c r="W42" s="80"/>
      <c r="X42" s="80"/>
    </row>
    <row r="43" spans="1:24" ht="22.5" customHeight="1">
      <c r="A43" s="99"/>
      <c r="B43" s="75" t="s">
        <v>49</v>
      </c>
      <c r="C43" s="127" t="s">
        <v>43</v>
      </c>
      <c r="D43" s="215">
        <v>46.04</v>
      </c>
      <c r="E43" s="215">
        <v>46.73</v>
      </c>
      <c r="F43" s="215">
        <v>46.98</v>
      </c>
      <c r="G43" s="215">
        <v>47.1</v>
      </c>
      <c r="H43" s="215">
        <v>47.14</v>
      </c>
      <c r="I43" s="215">
        <v>43.5</v>
      </c>
      <c r="J43" s="215">
        <v>43.61</v>
      </c>
      <c r="K43" s="215">
        <v>43.71</v>
      </c>
      <c r="L43" s="215">
        <v>43.91</v>
      </c>
      <c r="M43" s="232">
        <v>44.05</v>
      </c>
      <c r="N43" s="241">
        <v>44.09</v>
      </c>
      <c r="O43" s="241">
        <v>43.92</v>
      </c>
      <c r="P43" s="241">
        <v>43.67</v>
      </c>
      <c r="Q43" s="80"/>
      <c r="R43" s="80"/>
      <c r="S43" s="80"/>
      <c r="T43" s="80"/>
      <c r="U43" s="80"/>
      <c r="V43" s="80"/>
      <c r="W43" s="80"/>
      <c r="X43" s="80"/>
    </row>
    <row r="44" spans="1:24" ht="12" customHeight="1">
      <c r="A44" s="107"/>
      <c r="B44" s="76" t="s">
        <v>4</v>
      </c>
      <c r="C44" s="128" t="s">
        <v>43</v>
      </c>
      <c r="D44" s="217">
        <v>41.17</v>
      </c>
      <c r="E44" s="217">
        <v>41.49</v>
      </c>
      <c r="F44" s="217">
        <v>41.61</v>
      </c>
      <c r="G44" s="217">
        <v>41.54</v>
      </c>
      <c r="H44" s="217">
        <v>41.52</v>
      </c>
      <c r="I44" s="217">
        <v>41.72</v>
      </c>
      <c r="J44" s="217">
        <v>41.9</v>
      </c>
      <c r="K44" s="217">
        <v>42.27</v>
      </c>
      <c r="L44" s="217">
        <v>42.55</v>
      </c>
      <c r="M44" s="242">
        <v>42.59</v>
      </c>
      <c r="N44" s="243">
        <v>42.79</v>
      </c>
      <c r="O44" s="243">
        <v>43.38</v>
      </c>
      <c r="P44" s="243">
        <v>43.12</v>
      </c>
      <c r="Q44" s="80"/>
      <c r="R44" s="80"/>
      <c r="S44" s="80"/>
      <c r="T44" s="80"/>
      <c r="U44" s="80"/>
      <c r="V44" s="80"/>
      <c r="W44" s="80"/>
      <c r="X44" s="80"/>
    </row>
    <row r="45" spans="1:24" ht="12" customHeight="1">
      <c r="A45" s="133" t="s">
        <v>1</v>
      </c>
      <c r="B45" s="75" t="s">
        <v>9</v>
      </c>
      <c r="C45" s="126" t="s">
        <v>43</v>
      </c>
      <c r="D45" s="219"/>
      <c r="E45" s="219"/>
      <c r="F45" s="219"/>
      <c r="G45" s="219"/>
      <c r="H45" s="219"/>
      <c r="I45" s="219">
        <v>44.61</v>
      </c>
      <c r="J45" s="219">
        <v>44.91</v>
      </c>
      <c r="K45" s="219">
        <v>45.18</v>
      </c>
      <c r="L45" s="219">
        <v>45.54</v>
      </c>
      <c r="M45" s="230">
        <v>45.81</v>
      </c>
      <c r="N45" s="241">
        <v>46.12</v>
      </c>
      <c r="O45" s="241">
        <v>46.51</v>
      </c>
      <c r="P45" s="241">
        <v>46.85</v>
      </c>
      <c r="Q45" s="80"/>
      <c r="R45" s="80"/>
      <c r="S45" s="80"/>
      <c r="T45" s="80"/>
      <c r="U45" s="80"/>
      <c r="V45" s="80"/>
      <c r="W45" s="80"/>
      <c r="X45" s="80"/>
    </row>
    <row r="46" spans="1:24" ht="12" customHeight="1">
      <c r="A46" s="99"/>
      <c r="B46" s="75" t="s">
        <v>10</v>
      </c>
      <c r="C46" s="127" t="s">
        <v>43</v>
      </c>
      <c r="D46" s="215"/>
      <c r="E46" s="215"/>
      <c r="F46" s="215"/>
      <c r="G46" s="215"/>
      <c r="H46" s="215"/>
      <c r="I46" s="215">
        <v>38.4</v>
      </c>
      <c r="J46" s="215">
        <v>38.56</v>
      </c>
      <c r="K46" s="215">
        <v>38.66</v>
      </c>
      <c r="L46" s="215">
        <v>38.84</v>
      </c>
      <c r="M46" s="232">
        <v>38.88</v>
      </c>
      <c r="N46" s="241">
        <v>38.75</v>
      </c>
      <c r="O46" s="241">
        <v>38.98</v>
      </c>
      <c r="P46" s="241">
        <v>39.05</v>
      </c>
      <c r="Q46" s="80"/>
      <c r="R46" s="80"/>
      <c r="S46" s="80"/>
      <c r="T46" s="80"/>
      <c r="U46" s="80"/>
      <c r="V46" s="80"/>
      <c r="W46" s="80"/>
      <c r="X46" s="80"/>
    </row>
    <row r="47" spans="1:24" ht="25.5" customHeight="1">
      <c r="A47" s="99"/>
      <c r="B47" s="75" t="s">
        <v>49</v>
      </c>
      <c r="C47" s="127" t="s">
        <v>43</v>
      </c>
      <c r="D47" s="215"/>
      <c r="E47" s="215"/>
      <c r="F47" s="215"/>
      <c r="G47" s="215"/>
      <c r="H47" s="215"/>
      <c r="I47" s="215">
        <v>47.93</v>
      </c>
      <c r="J47" s="215">
        <v>48.02</v>
      </c>
      <c r="K47" s="215">
        <v>48.18</v>
      </c>
      <c r="L47" s="215">
        <v>47.87</v>
      </c>
      <c r="M47" s="232">
        <v>48.25</v>
      </c>
      <c r="N47" s="241">
        <v>48.65</v>
      </c>
      <c r="O47" s="241">
        <v>49.14</v>
      </c>
      <c r="P47" s="241">
        <v>49.34</v>
      </c>
      <c r="Q47" s="80"/>
      <c r="R47" s="80"/>
      <c r="S47" s="80"/>
      <c r="T47" s="80"/>
      <c r="U47" s="80"/>
      <c r="V47" s="80"/>
      <c r="W47" s="80"/>
      <c r="X47" s="80"/>
    </row>
    <row r="48" spans="1:24" ht="12" customHeight="1">
      <c r="A48" s="107"/>
      <c r="B48" s="76" t="s">
        <v>4</v>
      </c>
      <c r="C48" s="129" t="s">
        <v>43</v>
      </c>
      <c r="D48" s="221"/>
      <c r="E48" s="221"/>
      <c r="F48" s="221"/>
      <c r="G48" s="221"/>
      <c r="H48" s="221"/>
      <c r="I48" s="221">
        <v>43.44</v>
      </c>
      <c r="J48" s="221">
        <v>43.72</v>
      </c>
      <c r="K48" s="221">
        <v>43.9</v>
      </c>
      <c r="L48" s="221">
        <v>44.19</v>
      </c>
      <c r="M48" s="234">
        <v>44.45</v>
      </c>
      <c r="N48" s="243">
        <v>44.67</v>
      </c>
      <c r="O48" s="243">
        <v>45.05</v>
      </c>
      <c r="P48" s="243">
        <v>45.34</v>
      </c>
      <c r="Q48" s="80"/>
      <c r="R48" s="80"/>
      <c r="S48" s="80"/>
      <c r="T48" s="80"/>
      <c r="U48" s="80"/>
      <c r="V48" s="80"/>
      <c r="W48" s="80"/>
      <c r="X48" s="80"/>
    </row>
    <row r="49" spans="1:24" ht="12" customHeight="1">
      <c r="A49" s="134" t="s">
        <v>50</v>
      </c>
      <c r="B49" s="75" t="s">
        <v>9</v>
      </c>
      <c r="C49" s="126" t="s">
        <v>43</v>
      </c>
      <c r="D49" s="219"/>
      <c r="E49" s="219"/>
      <c r="F49" s="219"/>
      <c r="G49" s="219"/>
      <c r="H49" s="219"/>
      <c r="I49" s="219">
        <v>41.91</v>
      </c>
      <c r="J49" s="219">
        <v>42</v>
      </c>
      <c r="K49" s="219">
        <v>42.1</v>
      </c>
      <c r="L49" s="219">
        <v>42.22</v>
      </c>
      <c r="M49" s="230">
        <v>42.49</v>
      </c>
      <c r="N49" s="241">
        <v>42.77</v>
      </c>
      <c r="O49" s="241">
        <v>43.08</v>
      </c>
      <c r="P49" s="241">
        <v>43.34</v>
      </c>
      <c r="Q49" s="80"/>
      <c r="R49" s="80"/>
      <c r="S49" s="80"/>
      <c r="T49" s="80"/>
      <c r="U49" s="80"/>
      <c r="V49" s="80"/>
      <c r="W49" s="80"/>
      <c r="X49" s="80"/>
    </row>
    <row r="50" spans="1:24" ht="12" customHeight="1">
      <c r="A50" s="135"/>
      <c r="B50" s="75" t="s">
        <v>10</v>
      </c>
      <c r="C50" s="127" t="s">
        <v>43</v>
      </c>
      <c r="D50" s="215"/>
      <c r="E50" s="215"/>
      <c r="F50" s="215"/>
      <c r="G50" s="215"/>
      <c r="H50" s="215"/>
      <c r="I50" s="215">
        <v>33.98</v>
      </c>
      <c r="J50" s="215">
        <v>34.22</v>
      </c>
      <c r="K50" s="215">
        <v>34.4</v>
      </c>
      <c r="L50" s="215">
        <v>34.57</v>
      </c>
      <c r="M50" s="232">
        <v>34.57</v>
      </c>
      <c r="N50" s="241">
        <v>34.49</v>
      </c>
      <c r="O50" s="241">
        <v>34.43</v>
      </c>
      <c r="P50" s="241">
        <v>34.38</v>
      </c>
      <c r="Q50" s="80"/>
      <c r="R50" s="80"/>
      <c r="S50" s="80"/>
      <c r="T50" s="80"/>
      <c r="U50" s="80"/>
      <c r="V50" s="80"/>
      <c r="W50" s="80"/>
      <c r="X50" s="80"/>
    </row>
    <row r="51" spans="1:24" ht="24.75" customHeight="1">
      <c r="A51" s="135"/>
      <c r="B51" s="75" t="s">
        <v>49</v>
      </c>
      <c r="C51" s="127" t="s">
        <v>43</v>
      </c>
      <c r="D51" s="215"/>
      <c r="E51" s="215"/>
      <c r="F51" s="215"/>
      <c r="G51" s="215"/>
      <c r="H51" s="215"/>
      <c r="I51" s="215">
        <v>39.51</v>
      </c>
      <c r="J51" s="215">
        <v>39.36</v>
      </c>
      <c r="K51" s="215">
        <v>39.25</v>
      </c>
      <c r="L51" s="215">
        <v>39.17</v>
      </c>
      <c r="M51" s="232">
        <v>39.14</v>
      </c>
      <c r="N51" s="241">
        <v>39.04</v>
      </c>
      <c r="O51" s="241">
        <v>38.9</v>
      </c>
      <c r="P51" s="241">
        <v>38.88</v>
      </c>
      <c r="Q51" s="80"/>
      <c r="R51" s="80"/>
      <c r="S51" s="80"/>
      <c r="T51" s="80"/>
      <c r="U51" s="80"/>
      <c r="V51" s="80"/>
      <c r="W51" s="80"/>
      <c r="X51" s="80"/>
    </row>
    <row r="52" spans="1:24" ht="12" customHeight="1">
      <c r="A52" s="136"/>
      <c r="B52" s="76" t="s">
        <v>4</v>
      </c>
      <c r="C52" s="129" t="s">
        <v>43</v>
      </c>
      <c r="D52" s="221"/>
      <c r="E52" s="221"/>
      <c r="F52" s="221"/>
      <c r="G52" s="221"/>
      <c r="H52" s="221"/>
      <c r="I52" s="221">
        <v>40.48</v>
      </c>
      <c r="J52" s="221">
        <v>40.55</v>
      </c>
      <c r="K52" s="221">
        <v>40.58</v>
      </c>
      <c r="L52" s="221">
        <v>40.7</v>
      </c>
      <c r="M52" s="234">
        <v>40.88</v>
      </c>
      <c r="N52" s="243">
        <v>41.05</v>
      </c>
      <c r="O52" s="243">
        <v>41.24</v>
      </c>
      <c r="P52" s="243">
        <v>41.38</v>
      </c>
      <c r="Q52" s="80"/>
      <c r="R52" s="80"/>
      <c r="S52" s="80"/>
      <c r="T52" s="80"/>
      <c r="U52" s="80"/>
      <c r="V52" s="80"/>
      <c r="W52" s="80"/>
      <c r="X52" s="80"/>
    </row>
    <row r="53" spans="1:24" ht="12" customHeight="1">
      <c r="A53" s="134" t="s">
        <v>69</v>
      </c>
      <c r="B53" s="75" t="s">
        <v>9</v>
      </c>
      <c r="C53" s="127" t="s">
        <v>43</v>
      </c>
      <c r="D53" s="215"/>
      <c r="E53" s="215"/>
      <c r="F53" s="215"/>
      <c r="G53" s="215"/>
      <c r="H53" s="215"/>
      <c r="I53" s="215">
        <v>43.29</v>
      </c>
      <c r="J53" s="215">
        <v>43.49</v>
      </c>
      <c r="K53" s="215">
        <v>43.71</v>
      </c>
      <c r="L53" s="215">
        <v>44</v>
      </c>
      <c r="M53" s="232">
        <v>44.26</v>
      </c>
      <c r="N53" s="241">
        <v>44.47</v>
      </c>
      <c r="O53" s="241">
        <v>44.76</v>
      </c>
      <c r="P53" s="241">
        <v>45.02</v>
      </c>
      <c r="Q53" s="80"/>
      <c r="R53" s="80"/>
      <c r="S53" s="80"/>
      <c r="T53" s="80"/>
      <c r="U53" s="80"/>
      <c r="V53" s="80"/>
      <c r="W53" s="80"/>
      <c r="X53" s="80"/>
    </row>
    <row r="54" spans="1:24" ht="12" customHeight="1">
      <c r="A54" s="135"/>
      <c r="B54" s="75" t="s">
        <v>10</v>
      </c>
      <c r="C54" s="127" t="s">
        <v>43</v>
      </c>
      <c r="D54" s="215"/>
      <c r="E54" s="215"/>
      <c r="F54" s="215"/>
      <c r="G54" s="215"/>
      <c r="H54" s="215"/>
      <c r="I54" s="215">
        <v>36.84</v>
      </c>
      <c r="J54" s="215">
        <v>37.06</v>
      </c>
      <c r="K54" s="215">
        <v>37.43</v>
      </c>
      <c r="L54" s="215">
        <v>37.65</v>
      </c>
      <c r="M54" s="232">
        <v>37.51</v>
      </c>
      <c r="N54" s="241">
        <v>37.65</v>
      </c>
      <c r="O54" s="241">
        <v>37.86</v>
      </c>
      <c r="P54" s="241">
        <v>37.99</v>
      </c>
      <c r="Q54" s="80"/>
      <c r="R54" s="80"/>
      <c r="S54" s="80"/>
      <c r="T54" s="80"/>
      <c r="U54" s="80"/>
      <c r="V54" s="80"/>
      <c r="W54" s="80"/>
      <c r="X54" s="80"/>
    </row>
    <row r="55" spans="1:24" ht="24.75" customHeight="1">
      <c r="A55" s="135"/>
      <c r="B55" s="75" t="s">
        <v>48</v>
      </c>
      <c r="C55" s="127" t="s">
        <v>43</v>
      </c>
      <c r="D55" s="215"/>
      <c r="E55" s="215"/>
      <c r="F55" s="215"/>
      <c r="G55" s="215"/>
      <c r="H55" s="215"/>
      <c r="I55" s="215">
        <v>30.31</v>
      </c>
      <c r="J55" s="215">
        <v>31.14</v>
      </c>
      <c r="K55" s="215">
        <v>31.49</v>
      </c>
      <c r="L55" s="215">
        <v>31.81</v>
      </c>
      <c r="M55" s="232">
        <v>32.15</v>
      </c>
      <c r="N55" s="241">
        <v>32.41</v>
      </c>
      <c r="O55" s="241">
        <v>32.84</v>
      </c>
      <c r="P55" s="241">
        <v>32.88</v>
      </c>
      <c r="Q55" s="80"/>
      <c r="R55" s="80"/>
      <c r="S55" s="80"/>
      <c r="T55" s="80"/>
      <c r="U55" s="80"/>
      <c r="V55" s="80"/>
      <c r="W55" s="80"/>
      <c r="X55" s="80"/>
    </row>
    <row r="56" spans="1:24" ht="24" customHeight="1">
      <c r="A56" s="135"/>
      <c r="B56" s="75" t="s">
        <v>49</v>
      </c>
      <c r="C56" s="127" t="s">
        <v>43</v>
      </c>
      <c r="D56" s="215"/>
      <c r="E56" s="215"/>
      <c r="F56" s="215"/>
      <c r="G56" s="215"/>
      <c r="H56" s="215"/>
      <c r="I56" s="215">
        <v>43.58</v>
      </c>
      <c r="J56" s="215">
        <v>43.58</v>
      </c>
      <c r="K56" s="215">
        <v>43.66</v>
      </c>
      <c r="L56" s="215">
        <v>43.62</v>
      </c>
      <c r="M56" s="232">
        <v>43.72</v>
      </c>
      <c r="N56" s="241">
        <v>43.76</v>
      </c>
      <c r="O56" s="241">
        <v>43.69</v>
      </c>
      <c r="P56" s="241">
        <v>43.56</v>
      </c>
      <c r="Q56" s="80"/>
      <c r="R56" s="80"/>
      <c r="S56" s="80"/>
      <c r="T56" s="80"/>
      <c r="U56" s="80"/>
      <c r="V56" s="80"/>
      <c r="W56" s="80"/>
      <c r="X56" s="80"/>
    </row>
    <row r="57" spans="1:24" ht="12" customHeight="1" thickBot="1">
      <c r="A57" s="137"/>
      <c r="B57" s="138" t="s">
        <v>4</v>
      </c>
      <c r="C57" s="139" t="s">
        <v>43</v>
      </c>
      <c r="D57" s="244"/>
      <c r="E57" s="244"/>
      <c r="F57" s="244"/>
      <c r="G57" s="244"/>
      <c r="H57" s="244"/>
      <c r="I57" s="244">
        <v>41.97</v>
      </c>
      <c r="J57" s="244">
        <v>42.16</v>
      </c>
      <c r="K57" s="244">
        <v>42.37</v>
      </c>
      <c r="L57" s="244">
        <v>42.62</v>
      </c>
      <c r="M57" s="245">
        <v>42.77</v>
      </c>
      <c r="N57" s="246">
        <v>42.97</v>
      </c>
      <c r="O57" s="246">
        <v>43.23</v>
      </c>
      <c r="P57" s="246">
        <v>43.41</v>
      </c>
      <c r="Q57" s="80"/>
      <c r="R57" s="80"/>
      <c r="S57" s="80"/>
      <c r="T57" s="80"/>
      <c r="U57" s="80"/>
      <c r="V57" s="80"/>
      <c r="W57" s="80"/>
      <c r="X57" s="80"/>
    </row>
    <row r="58" spans="1:24" ht="12" customHeight="1" hidden="1">
      <c r="A58" s="79"/>
      <c r="B58" s="79"/>
      <c r="C58" s="79"/>
      <c r="D58" s="150"/>
      <c r="E58" s="150"/>
      <c r="F58" s="150"/>
      <c r="G58" s="150"/>
      <c r="H58" s="150"/>
      <c r="I58" s="79"/>
      <c r="J58" s="80"/>
      <c r="K58" s="80"/>
      <c r="L58" s="80"/>
      <c r="M58" s="80"/>
      <c r="N58" s="80"/>
      <c r="O58" s="80"/>
      <c r="P58" s="80"/>
      <c r="Q58" s="80"/>
      <c r="R58" s="80"/>
      <c r="S58" s="80"/>
      <c r="T58" s="80"/>
      <c r="U58" s="80"/>
      <c r="V58" s="80"/>
      <c r="W58" s="80"/>
      <c r="X58" s="80"/>
    </row>
    <row r="59" spans="1:24" ht="12" customHeight="1" hidden="1">
      <c r="A59" s="79"/>
      <c r="B59" s="79"/>
      <c r="C59" s="79"/>
      <c r="D59" s="150"/>
      <c r="E59" s="150"/>
      <c r="F59" s="150"/>
      <c r="G59" s="150"/>
      <c r="H59" s="150"/>
      <c r="I59" s="79"/>
      <c r="J59" s="80"/>
      <c r="K59" s="80"/>
      <c r="L59" s="80"/>
      <c r="M59" s="80"/>
      <c r="N59" s="80"/>
      <c r="O59" s="80"/>
      <c r="P59" s="80"/>
      <c r="Q59" s="80"/>
      <c r="R59" s="80"/>
      <c r="S59" s="80"/>
      <c r="T59" s="80"/>
      <c r="U59" s="80"/>
      <c r="V59" s="80"/>
      <c r="W59" s="80"/>
      <c r="X59" s="80"/>
    </row>
    <row r="60" spans="1:24" ht="12" customHeight="1" hidden="1">
      <c r="A60" s="79"/>
      <c r="B60" s="79"/>
      <c r="C60" s="79"/>
      <c r="D60" s="150"/>
      <c r="E60" s="150"/>
      <c r="F60" s="150"/>
      <c r="G60" s="150"/>
      <c r="H60" s="150"/>
      <c r="I60" s="79"/>
      <c r="J60" s="80"/>
      <c r="K60" s="80"/>
      <c r="L60" s="80"/>
      <c r="M60" s="80"/>
      <c r="N60" s="80"/>
      <c r="O60" s="80"/>
      <c r="P60" s="80"/>
      <c r="Q60" s="80"/>
      <c r="R60" s="80"/>
      <c r="S60" s="80"/>
      <c r="T60" s="80"/>
      <c r="U60" s="80"/>
      <c r="V60" s="80"/>
      <c r="W60" s="80"/>
      <c r="X60" s="80"/>
    </row>
    <row r="61" spans="1:24" ht="12" customHeight="1" hidden="1">
      <c r="A61" s="79"/>
      <c r="B61" s="79"/>
      <c r="C61" s="79"/>
      <c r="D61" s="150"/>
      <c r="E61" s="150"/>
      <c r="F61" s="150"/>
      <c r="G61" s="150"/>
      <c r="H61" s="150"/>
      <c r="I61" s="79"/>
      <c r="J61" s="80"/>
      <c r="K61" s="80"/>
      <c r="L61" s="80"/>
      <c r="M61" s="80"/>
      <c r="N61" s="80"/>
      <c r="O61" s="80"/>
      <c r="P61" s="80"/>
      <c r="Q61" s="80"/>
      <c r="R61" s="80"/>
      <c r="S61" s="80"/>
      <c r="T61" s="80"/>
      <c r="U61" s="80"/>
      <c r="V61" s="80"/>
      <c r="W61" s="80"/>
      <c r="X61" s="80"/>
    </row>
    <row r="62" spans="1:24" ht="12" customHeight="1" hidden="1">
      <c r="A62" s="79"/>
      <c r="B62" s="79"/>
      <c r="C62" s="79"/>
      <c r="D62" s="150"/>
      <c r="E62" s="150"/>
      <c r="F62" s="150"/>
      <c r="G62" s="150"/>
      <c r="H62" s="150"/>
      <c r="I62" s="79"/>
      <c r="J62" s="80"/>
      <c r="K62" s="80"/>
      <c r="L62" s="80"/>
      <c r="M62" s="80"/>
      <c r="N62" s="80"/>
      <c r="O62" s="80"/>
      <c r="P62" s="80"/>
      <c r="Q62" s="80"/>
      <c r="R62" s="80"/>
      <c r="S62" s="80"/>
      <c r="T62" s="80"/>
      <c r="U62" s="80"/>
      <c r="V62" s="80"/>
      <c r="W62" s="80"/>
      <c r="X62" s="80"/>
    </row>
    <row r="63" spans="1:24" ht="12" customHeight="1" hidden="1">
      <c r="A63" s="79"/>
      <c r="B63" s="79"/>
      <c r="C63" s="79"/>
      <c r="D63" s="150"/>
      <c r="E63" s="150"/>
      <c r="F63" s="150"/>
      <c r="G63" s="150"/>
      <c r="H63" s="150"/>
      <c r="I63" s="79"/>
      <c r="J63" s="80"/>
      <c r="K63" s="80"/>
      <c r="L63" s="80"/>
      <c r="M63" s="80"/>
      <c r="N63" s="80"/>
      <c r="O63" s="80"/>
      <c r="P63" s="80"/>
      <c r="Q63" s="80"/>
      <c r="R63" s="80"/>
      <c r="S63" s="80"/>
      <c r="T63" s="80"/>
      <c r="U63" s="80"/>
      <c r="V63" s="80"/>
      <c r="W63" s="80"/>
      <c r="X63" s="80"/>
    </row>
    <row r="64" ht="12" customHeight="1"/>
    <row r="65" spans="1:24" ht="12" customHeight="1">
      <c r="A65" s="264" t="s">
        <v>99</v>
      </c>
      <c r="B65" s="264"/>
      <c r="C65" s="264"/>
      <c r="D65" s="264"/>
      <c r="E65" s="264"/>
      <c r="F65" s="264"/>
      <c r="G65" s="264"/>
      <c r="H65" s="264"/>
      <c r="I65" s="264"/>
      <c r="J65" s="264"/>
      <c r="K65" s="264"/>
      <c r="L65" s="264"/>
      <c r="M65" s="264"/>
      <c r="N65" s="264"/>
      <c r="O65" s="264"/>
      <c r="P65" s="264"/>
      <c r="Q65" s="264"/>
      <c r="R65" s="264"/>
      <c r="S65" s="264"/>
      <c r="T65" s="264"/>
      <c r="U65" s="264"/>
      <c r="V65" s="264"/>
      <c r="W65" s="264"/>
      <c r="X65" s="114"/>
    </row>
    <row r="66" spans="1:24" ht="12" customHeight="1">
      <c r="A66" s="115" t="s">
        <v>70</v>
      </c>
      <c r="B66" s="115"/>
      <c r="C66" s="115"/>
      <c r="D66" s="151"/>
      <c r="E66" s="151"/>
      <c r="F66" s="151"/>
      <c r="G66" s="151"/>
      <c r="H66" s="151"/>
      <c r="I66" s="115"/>
      <c r="J66" s="115"/>
      <c r="K66" s="115"/>
      <c r="L66" s="115"/>
      <c r="M66" s="115"/>
      <c r="N66" s="115"/>
      <c r="O66" s="115"/>
      <c r="P66" s="115"/>
      <c r="Q66" s="115"/>
      <c r="R66" s="115"/>
      <c r="S66" s="115"/>
      <c r="T66" s="115"/>
      <c r="U66" s="115"/>
      <c r="V66" s="115"/>
      <c r="W66" s="115"/>
      <c r="X66" s="115"/>
    </row>
    <row r="67" spans="1:15" ht="12" customHeight="1">
      <c r="A67" s="115" t="s">
        <v>104</v>
      </c>
      <c r="B67" s="115"/>
      <c r="C67" s="115"/>
      <c r="D67" s="151"/>
      <c r="E67" s="151"/>
      <c r="F67" s="151"/>
      <c r="G67" s="151"/>
      <c r="H67" s="151"/>
      <c r="I67" s="115"/>
      <c r="J67" s="115"/>
      <c r="K67" s="115"/>
      <c r="L67" s="115"/>
      <c r="M67" s="115"/>
      <c r="N67" s="115"/>
      <c r="O67" s="115"/>
    </row>
    <row r="68" ht="12">
      <c r="A68" s="115" t="s">
        <v>103</v>
      </c>
    </row>
  </sheetData>
  <sheetProtection/>
  <mergeCells count="1">
    <mergeCell ref="A65:W6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X110"/>
  <sheetViews>
    <sheetView showGridLines="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Q16" sqref="Q16"/>
    </sheetView>
  </sheetViews>
  <sheetFormatPr defaultColWidth="11.421875" defaultRowHeight="15"/>
  <cols>
    <col min="1" max="2" width="15.7109375" style="63" bestFit="1" customWidth="1"/>
    <col min="3" max="3" width="15.7109375" style="63" customWidth="1"/>
    <col min="4" max="4" width="13.00390625" style="147" customWidth="1"/>
    <col min="5" max="8" width="11.28125" style="147" customWidth="1"/>
    <col min="9" max="9" width="11.28125" style="125" customWidth="1"/>
    <col min="10" max="24" width="12.57421875" style="63" bestFit="1" customWidth="1"/>
    <col min="25" max="16384" width="11.421875" style="63" customWidth="1"/>
  </cols>
  <sheetData>
    <row r="1" spans="1:24" ht="15">
      <c r="A1" s="267" t="s">
        <v>52</v>
      </c>
      <c r="B1" s="267"/>
      <c r="C1" s="267"/>
      <c r="D1" s="267"/>
      <c r="E1" s="267"/>
      <c r="F1" s="267"/>
      <c r="G1" s="267"/>
      <c r="H1" s="267"/>
      <c r="I1" s="267"/>
      <c r="J1" s="267"/>
      <c r="K1" s="267"/>
      <c r="L1" s="267"/>
      <c r="M1" s="267"/>
      <c r="N1" s="267"/>
      <c r="O1" s="267"/>
      <c r="P1" s="267"/>
      <c r="Q1" s="267"/>
      <c r="R1" s="267"/>
      <c r="S1" s="267"/>
      <c r="T1" s="267"/>
      <c r="U1" s="267"/>
      <c r="V1" s="267"/>
      <c r="W1" s="267"/>
      <c r="X1" s="267"/>
    </row>
    <row r="2" spans="1:3" ht="15.75" thickBot="1">
      <c r="A2" s="131"/>
      <c r="B2" s="131"/>
      <c r="C2" s="131"/>
    </row>
    <row r="3" spans="1:16" ht="15.75" thickBot="1">
      <c r="A3" s="140"/>
      <c r="B3" s="144"/>
      <c r="C3" s="145"/>
      <c r="D3" s="148">
        <v>2004</v>
      </c>
      <c r="E3" s="149">
        <v>2005</v>
      </c>
      <c r="F3" s="149">
        <v>2006</v>
      </c>
      <c r="G3" s="149">
        <v>2007</v>
      </c>
      <c r="H3" s="149">
        <v>2008</v>
      </c>
      <c r="I3" s="141" t="s">
        <v>55</v>
      </c>
      <c r="J3" s="142">
        <v>2010</v>
      </c>
      <c r="K3" s="142">
        <v>2011</v>
      </c>
      <c r="L3" s="142">
        <v>2012</v>
      </c>
      <c r="M3" s="142">
        <v>2013</v>
      </c>
      <c r="N3" s="142">
        <v>2014</v>
      </c>
      <c r="O3" s="142">
        <v>2015</v>
      </c>
      <c r="P3" s="142">
        <v>2016</v>
      </c>
    </row>
    <row r="4" spans="1:21" s="124" customFormat="1" ht="12">
      <c r="A4" s="99" t="s">
        <v>47</v>
      </c>
      <c r="B4" s="75" t="s">
        <v>9</v>
      </c>
      <c r="C4" s="127" t="s">
        <v>44</v>
      </c>
      <c r="D4" s="215">
        <v>11.87</v>
      </c>
      <c r="E4" s="215">
        <v>11.39</v>
      </c>
      <c r="F4" s="215">
        <v>10.94</v>
      </c>
      <c r="G4" s="215">
        <v>10.64</v>
      </c>
      <c r="H4" s="215">
        <v>11.24</v>
      </c>
      <c r="I4" s="215">
        <v>9.93</v>
      </c>
      <c r="J4" s="215">
        <v>9.04</v>
      </c>
      <c r="K4" s="215">
        <v>8.15</v>
      </c>
      <c r="L4" s="215">
        <v>7.42</v>
      </c>
      <c r="M4" s="215">
        <v>7.09</v>
      </c>
      <c r="N4" s="215">
        <v>7.41</v>
      </c>
      <c r="O4" s="215">
        <v>7.44</v>
      </c>
      <c r="P4" s="215">
        <v>7.6</v>
      </c>
      <c r="Q4" s="80"/>
      <c r="R4" s="80"/>
      <c r="S4" s="80"/>
      <c r="T4" s="80"/>
      <c r="U4" s="80"/>
    </row>
    <row r="5" spans="1:24" s="124" customFormat="1" ht="12">
      <c r="A5" s="99"/>
      <c r="B5" s="75" t="s">
        <v>10</v>
      </c>
      <c r="C5" s="127" t="s">
        <v>44</v>
      </c>
      <c r="D5" s="215">
        <v>42.52</v>
      </c>
      <c r="E5" s="215">
        <v>31.3</v>
      </c>
      <c r="F5" s="215">
        <v>31.22</v>
      </c>
      <c r="G5" s="215">
        <v>31.17</v>
      </c>
      <c r="H5" s="215">
        <v>30.65</v>
      </c>
      <c r="I5" s="215">
        <v>37.91</v>
      </c>
      <c r="J5" s="215">
        <v>35.78</v>
      </c>
      <c r="K5" s="215">
        <v>32.82</v>
      </c>
      <c r="L5" s="215">
        <v>32.14</v>
      </c>
      <c r="M5" s="215">
        <v>33.81</v>
      </c>
      <c r="N5" s="215">
        <v>32.26</v>
      </c>
      <c r="O5" s="215">
        <v>31.23</v>
      </c>
      <c r="P5" s="215">
        <v>29.85</v>
      </c>
      <c r="Q5" s="80"/>
      <c r="R5" s="80"/>
      <c r="S5" s="80"/>
      <c r="T5" s="80"/>
      <c r="U5" s="80"/>
      <c r="V5" s="80"/>
      <c r="W5" s="80"/>
      <c r="X5" s="80"/>
    </row>
    <row r="6" spans="1:24" s="124" customFormat="1" ht="12.75" customHeight="1">
      <c r="A6" s="99"/>
      <c r="B6" s="75" t="s">
        <v>48</v>
      </c>
      <c r="C6" s="127" t="s">
        <v>44</v>
      </c>
      <c r="D6" s="215">
        <v>45.32</v>
      </c>
      <c r="E6" s="215">
        <v>44.76</v>
      </c>
      <c r="F6" s="215">
        <v>43.83</v>
      </c>
      <c r="G6" s="215">
        <v>42.57</v>
      </c>
      <c r="H6" s="215">
        <v>41.1</v>
      </c>
      <c r="I6" s="215">
        <v>40.92</v>
      </c>
      <c r="J6" s="215">
        <v>39.71</v>
      </c>
      <c r="K6" s="215">
        <v>38.86</v>
      </c>
      <c r="L6" s="215">
        <v>38.62</v>
      </c>
      <c r="M6" s="215">
        <v>37.79</v>
      </c>
      <c r="N6" s="215">
        <v>37.57</v>
      </c>
      <c r="O6" s="215">
        <v>37.09</v>
      </c>
      <c r="P6" s="215">
        <v>38.45</v>
      </c>
      <c r="Q6" s="80"/>
      <c r="R6" s="80"/>
      <c r="S6" s="80"/>
      <c r="T6" s="80"/>
      <c r="U6" s="80"/>
      <c r="V6" s="80"/>
      <c r="W6" s="80"/>
      <c r="X6" s="80"/>
    </row>
    <row r="7" spans="1:24" s="124" customFormat="1" ht="14.25" customHeight="1">
      <c r="A7" s="99"/>
      <c r="B7" s="75" t="s">
        <v>49</v>
      </c>
      <c r="C7" s="127" t="s">
        <v>44</v>
      </c>
      <c r="D7" s="215">
        <v>5.99</v>
      </c>
      <c r="E7" s="215">
        <v>5.42</v>
      </c>
      <c r="F7" s="215">
        <v>5.43</v>
      </c>
      <c r="G7" s="215">
        <v>5.91</v>
      </c>
      <c r="H7" s="215">
        <v>5.96</v>
      </c>
      <c r="I7" s="215">
        <v>9.15</v>
      </c>
      <c r="J7" s="215">
        <v>8.59</v>
      </c>
      <c r="K7" s="215">
        <v>8.13</v>
      </c>
      <c r="L7" s="215">
        <v>7.69</v>
      </c>
      <c r="M7" s="215">
        <v>7.47</v>
      </c>
      <c r="N7" s="215">
        <v>7.74</v>
      </c>
      <c r="O7" s="215">
        <v>9.48</v>
      </c>
      <c r="P7" s="215">
        <v>11.2</v>
      </c>
      <c r="Q7" s="80"/>
      <c r="R7" s="80"/>
      <c r="S7" s="80"/>
      <c r="T7" s="80"/>
      <c r="U7" s="80"/>
      <c r="V7" s="80"/>
      <c r="W7" s="80"/>
      <c r="X7" s="80"/>
    </row>
    <row r="8" spans="1:24" s="124" customFormat="1" ht="12">
      <c r="A8" s="107"/>
      <c r="B8" s="76" t="s">
        <v>4</v>
      </c>
      <c r="C8" s="128" t="s">
        <v>44</v>
      </c>
      <c r="D8" s="217">
        <v>19.85</v>
      </c>
      <c r="E8" s="217">
        <v>18.93</v>
      </c>
      <c r="F8" s="217">
        <v>18.6</v>
      </c>
      <c r="G8" s="217">
        <v>18.44</v>
      </c>
      <c r="H8" s="217">
        <v>18.73</v>
      </c>
      <c r="I8" s="217">
        <v>18.03</v>
      </c>
      <c r="J8" s="217">
        <v>17.04</v>
      </c>
      <c r="K8" s="217">
        <v>15.8</v>
      </c>
      <c r="L8" s="217">
        <v>15.19</v>
      </c>
      <c r="M8" s="217">
        <v>15.37</v>
      </c>
      <c r="N8" s="217">
        <v>15.16</v>
      </c>
      <c r="O8" s="217">
        <v>15.06</v>
      </c>
      <c r="P8" s="217">
        <v>15.39</v>
      </c>
      <c r="Q8" s="80"/>
      <c r="R8" s="80"/>
      <c r="S8" s="80"/>
      <c r="T8" s="80"/>
      <c r="U8" s="80"/>
      <c r="V8" s="80"/>
      <c r="W8" s="80"/>
      <c r="X8" s="80"/>
    </row>
    <row r="9" spans="1:24" s="124" customFormat="1" ht="12">
      <c r="A9" s="133" t="s">
        <v>1</v>
      </c>
      <c r="B9" s="75" t="s">
        <v>9</v>
      </c>
      <c r="C9" s="126" t="s">
        <v>44</v>
      </c>
      <c r="D9" s="219"/>
      <c r="E9" s="219"/>
      <c r="F9" s="219"/>
      <c r="G9" s="219"/>
      <c r="H9" s="219"/>
      <c r="I9" s="219">
        <v>7.47</v>
      </c>
      <c r="J9" s="219">
        <v>6.92</v>
      </c>
      <c r="K9" s="219">
        <v>6.58</v>
      </c>
      <c r="L9" s="219">
        <v>6.19</v>
      </c>
      <c r="M9" s="219">
        <v>6.01</v>
      </c>
      <c r="N9" s="219">
        <v>5.74</v>
      </c>
      <c r="O9" s="219">
        <v>5.35</v>
      </c>
      <c r="P9" s="219">
        <v>5.14</v>
      </c>
      <c r="Q9" s="80"/>
      <c r="R9" s="80"/>
      <c r="S9" s="80"/>
      <c r="T9" s="80"/>
      <c r="U9" s="80"/>
      <c r="V9" s="80"/>
      <c r="W9" s="80"/>
      <c r="X9" s="80"/>
    </row>
    <row r="10" spans="1:24" s="124" customFormat="1" ht="12">
      <c r="A10" s="99"/>
      <c r="B10" s="75" t="s">
        <v>10</v>
      </c>
      <c r="C10" s="127" t="s">
        <v>44</v>
      </c>
      <c r="D10" s="215"/>
      <c r="E10" s="215"/>
      <c r="F10" s="215"/>
      <c r="G10" s="215"/>
      <c r="H10" s="215"/>
      <c r="I10" s="215">
        <v>29.63</v>
      </c>
      <c r="J10" s="215">
        <v>29.57</v>
      </c>
      <c r="K10" s="215">
        <v>29.31</v>
      </c>
      <c r="L10" s="215">
        <v>29.3</v>
      </c>
      <c r="M10" s="215">
        <v>29.75</v>
      </c>
      <c r="N10" s="215">
        <v>30.61</v>
      </c>
      <c r="O10" s="215">
        <v>29.61</v>
      </c>
      <c r="P10" s="215">
        <v>29.55</v>
      </c>
      <c r="Q10" s="80"/>
      <c r="R10" s="80"/>
      <c r="S10" s="80"/>
      <c r="T10" s="80"/>
      <c r="U10" s="80"/>
      <c r="V10" s="80"/>
      <c r="W10" s="80"/>
      <c r="X10" s="80"/>
    </row>
    <row r="11" spans="1:24" s="124" customFormat="1" ht="13.5" customHeight="1">
      <c r="A11" s="99"/>
      <c r="B11" s="75" t="s">
        <v>49</v>
      </c>
      <c r="C11" s="127" t="s">
        <v>44</v>
      </c>
      <c r="D11" s="215"/>
      <c r="E11" s="215"/>
      <c r="F11" s="215"/>
      <c r="G11" s="215"/>
      <c r="H11" s="215"/>
      <c r="I11" s="215">
        <v>14.82</v>
      </c>
      <c r="J11" s="215">
        <v>15.17</v>
      </c>
      <c r="K11" s="215">
        <v>15.62</v>
      </c>
      <c r="L11" s="215">
        <v>18.5</v>
      </c>
      <c r="M11" s="215">
        <v>17.91</v>
      </c>
      <c r="N11" s="215">
        <v>17.06</v>
      </c>
      <c r="O11" s="215">
        <v>16.08</v>
      </c>
      <c r="P11" s="215">
        <v>16.26</v>
      </c>
      <c r="Q11" s="80"/>
      <c r="R11" s="80"/>
      <c r="S11" s="80"/>
      <c r="T11" s="80"/>
      <c r="U11" s="80"/>
      <c r="V11" s="80"/>
      <c r="W11" s="80"/>
      <c r="X11" s="80"/>
    </row>
    <row r="12" spans="1:24" s="124" customFormat="1" ht="12">
      <c r="A12" s="107"/>
      <c r="B12" s="76" t="s">
        <v>4</v>
      </c>
      <c r="C12" s="129" t="s">
        <v>44</v>
      </c>
      <c r="D12" s="221"/>
      <c r="E12" s="221"/>
      <c r="F12" s="221"/>
      <c r="G12" s="221"/>
      <c r="H12" s="221"/>
      <c r="I12" s="221">
        <v>11.96</v>
      </c>
      <c r="J12" s="221">
        <v>11.44</v>
      </c>
      <c r="K12" s="221">
        <v>11.34</v>
      </c>
      <c r="L12" s="221">
        <v>11.19</v>
      </c>
      <c r="M12" s="221">
        <v>10.99</v>
      </c>
      <c r="N12" s="221">
        <v>10.89</v>
      </c>
      <c r="O12" s="221">
        <v>10.27</v>
      </c>
      <c r="P12" s="221">
        <v>10.11</v>
      </c>
      <c r="Q12" s="80"/>
      <c r="R12" s="80"/>
      <c r="S12" s="80"/>
      <c r="T12" s="80"/>
      <c r="U12" s="80"/>
      <c r="V12" s="80"/>
      <c r="W12" s="80"/>
      <c r="X12" s="80"/>
    </row>
    <row r="13" spans="1:24" s="124" customFormat="1" ht="12">
      <c r="A13" s="134" t="s">
        <v>50</v>
      </c>
      <c r="B13" s="75" t="s">
        <v>9</v>
      </c>
      <c r="C13" s="126" t="s">
        <v>44</v>
      </c>
      <c r="D13" s="219"/>
      <c r="E13" s="219"/>
      <c r="F13" s="219"/>
      <c r="G13" s="219"/>
      <c r="H13" s="219"/>
      <c r="I13" s="219">
        <v>13.35</v>
      </c>
      <c r="J13" s="219">
        <v>13.15</v>
      </c>
      <c r="K13" s="219">
        <v>12.99</v>
      </c>
      <c r="L13" s="219">
        <v>12.86</v>
      </c>
      <c r="M13" s="219">
        <v>12.54</v>
      </c>
      <c r="N13" s="219">
        <v>11.91</v>
      </c>
      <c r="O13" s="219">
        <v>11.15</v>
      </c>
      <c r="P13" s="219">
        <v>10.41</v>
      </c>
      <c r="Q13" s="80"/>
      <c r="R13" s="80"/>
      <c r="S13" s="80"/>
      <c r="T13" s="80"/>
      <c r="U13" s="80"/>
      <c r="V13" s="80"/>
      <c r="W13" s="80"/>
      <c r="X13" s="80"/>
    </row>
    <row r="14" spans="1:24" s="124" customFormat="1" ht="12">
      <c r="A14" s="135"/>
      <c r="B14" s="75" t="s">
        <v>10</v>
      </c>
      <c r="C14" s="127" t="s">
        <v>44</v>
      </c>
      <c r="D14" s="215"/>
      <c r="E14" s="215"/>
      <c r="F14" s="215"/>
      <c r="G14" s="215"/>
      <c r="H14" s="215"/>
      <c r="I14" s="215">
        <v>44.52</v>
      </c>
      <c r="J14" s="215">
        <v>43.81</v>
      </c>
      <c r="K14" s="215">
        <v>43.4</v>
      </c>
      <c r="L14" s="215">
        <v>42.82</v>
      </c>
      <c r="M14" s="215">
        <v>43.1</v>
      </c>
      <c r="N14" s="215">
        <v>43.29</v>
      </c>
      <c r="O14" s="215">
        <v>43.39</v>
      </c>
      <c r="P14" s="215">
        <v>43.23</v>
      </c>
      <c r="Q14" s="80"/>
      <c r="R14" s="80"/>
      <c r="S14" s="80"/>
      <c r="T14" s="80"/>
      <c r="U14" s="80"/>
      <c r="V14" s="80"/>
      <c r="W14" s="80"/>
      <c r="X14" s="80"/>
    </row>
    <row r="15" spans="1:24" s="124" customFormat="1" ht="14.25" customHeight="1">
      <c r="A15" s="135"/>
      <c r="B15" s="75" t="s">
        <v>49</v>
      </c>
      <c r="C15" s="127" t="s">
        <v>44</v>
      </c>
      <c r="D15" s="215"/>
      <c r="E15" s="215"/>
      <c r="F15" s="215"/>
      <c r="G15" s="215"/>
      <c r="H15" s="215"/>
      <c r="I15" s="215">
        <v>22.32</v>
      </c>
      <c r="J15" s="215">
        <v>23.44</v>
      </c>
      <c r="K15" s="215">
        <v>24.52</v>
      </c>
      <c r="L15" s="215">
        <v>25.73</v>
      </c>
      <c r="M15" s="215">
        <v>26.82</v>
      </c>
      <c r="N15" s="215">
        <v>27.96</v>
      </c>
      <c r="O15" s="215">
        <v>29.05</v>
      </c>
      <c r="P15" s="215">
        <v>29.12</v>
      </c>
      <c r="Q15" s="80"/>
      <c r="R15" s="80"/>
      <c r="S15" s="80"/>
      <c r="T15" s="80"/>
      <c r="U15" s="80"/>
      <c r="V15" s="80"/>
      <c r="W15" s="80"/>
      <c r="X15" s="80"/>
    </row>
    <row r="16" spans="1:24" s="124" customFormat="1" ht="12">
      <c r="A16" s="136"/>
      <c r="B16" s="76" t="s">
        <v>4</v>
      </c>
      <c r="C16" s="129" t="s">
        <v>44</v>
      </c>
      <c r="D16" s="221"/>
      <c r="E16" s="221"/>
      <c r="F16" s="221"/>
      <c r="G16" s="221"/>
      <c r="H16" s="221"/>
      <c r="I16" s="221">
        <v>19.16</v>
      </c>
      <c r="J16" s="221">
        <v>19.13</v>
      </c>
      <c r="K16" s="221">
        <v>19.34</v>
      </c>
      <c r="L16" s="221">
        <v>19.24</v>
      </c>
      <c r="M16" s="221">
        <v>19.27</v>
      </c>
      <c r="N16" s="221">
        <v>19.05</v>
      </c>
      <c r="O16" s="221">
        <v>18.71</v>
      </c>
      <c r="P16" s="221">
        <v>18.35</v>
      </c>
      <c r="Q16" s="80"/>
      <c r="R16" s="80"/>
      <c r="S16" s="80"/>
      <c r="T16" s="80"/>
      <c r="U16" s="80"/>
      <c r="V16" s="80"/>
      <c r="W16" s="80"/>
      <c r="X16" s="80"/>
    </row>
    <row r="17" spans="1:24" s="124" customFormat="1" ht="12">
      <c r="A17" s="134" t="s">
        <v>69</v>
      </c>
      <c r="B17" s="75" t="s">
        <v>9</v>
      </c>
      <c r="C17" s="127" t="s">
        <v>44</v>
      </c>
      <c r="D17" s="215"/>
      <c r="E17" s="215"/>
      <c r="F17" s="215"/>
      <c r="G17" s="215"/>
      <c r="H17" s="215"/>
      <c r="I17" s="215">
        <v>9.76</v>
      </c>
      <c r="J17" s="215">
        <v>9.14</v>
      </c>
      <c r="K17" s="215">
        <v>8.62</v>
      </c>
      <c r="L17" s="215">
        <v>8.15</v>
      </c>
      <c r="M17" s="215">
        <v>7.87</v>
      </c>
      <c r="N17" s="215">
        <v>7.75</v>
      </c>
      <c r="O17" s="215">
        <v>7.45</v>
      </c>
      <c r="P17" s="215">
        <v>7.27</v>
      </c>
      <c r="Q17" s="80"/>
      <c r="R17" s="80"/>
      <c r="S17" s="80"/>
      <c r="T17" s="80"/>
      <c r="U17" s="80"/>
      <c r="V17" s="80"/>
      <c r="W17" s="80"/>
      <c r="X17" s="80"/>
    </row>
    <row r="18" spans="1:24" s="124" customFormat="1" ht="12">
      <c r="A18" s="135"/>
      <c r="B18" s="75" t="s">
        <v>10</v>
      </c>
      <c r="C18" s="127" t="s">
        <v>44</v>
      </c>
      <c r="D18" s="215"/>
      <c r="E18" s="215"/>
      <c r="F18" s="215"/>
      <c r="G18" s="215"/>
      <c r="H18" s="215"/>
      <c r="I18" s="215">
        <v>35.96</v>
      </c>
      <c r="J18" s="215">
        <v>35.03</v>
      </c>
      <c r="K18" s="215">
        <v>33.69</v>
      </c>
      <c r="L18" s="215">
        <v>33.25</v>
      </c>
      <c r="M18" s="215">
        <v>34.2</v>
      </c>
      <c r="N18" s="215">
        <v>34</v>
      </c>
      <c r="O18" s="215">
        <v>33.27</v>
      </c>
      <c r="P18" s="215">
        <v>32.68</v>
      </c>
      <c r="Q18" s="80"/>
      <c r="R18" s="80"/>
      <c r="S18" s="80"/>
      <c r="T18" s="80"/>
      <c r="U18" s="80"/>
      <c r="V18" s="80"/>
      <c r="W18" s="80"/>
      <c r="X18" s="80"/>
    </row>
    <row r="19" spans="1:24" s="124" customFormat="1" ht="15" customHeight="1">
      <c r="A19" s="135"/>
      <c r="B19" s="75" t="s">
        <v>48</v>
      </c>
      <c r="C19" s="127" t="s">
        <v>44</v>
      </c>
      <c r="D19" s="215"/>
      <c r="E19" s="215"/>
      <c r="F19" s="215"/>
      <c r="G19" s="215"/>
      <c r="H19" s="215"/>
      <c r="I19" s="215">
        <v>40.92</v>
      </c>
      <c r="J19" s="215">
        <v>39.71</v>
      </c>
      <c r="K19" s="215">
        <v>38.86</v>
      </c>
      <c r="L19" s="215">
        <v>38.62</v>
      </c>
      <c r="M19" s="215">
        <v>37.79</v>
      </c>
      <c r="N19" s="215">
        <v>37.57</v>
      </c>
      <c r="O19" s="215">
        <v>37.09</v>
      </c>
      <c r="P19" s="215">
        <v>38.45</v>
      </c>
      <c r="Q19" s="80"/>
      <c r="R19" s="80"/>
      <c r="S19" s="80"/>
      <c r="T19" s="80"/>
      <c r="U19" s="80"/>
      <c r="V19" s="80"/>
      <c r="W19" s="80"/>
      <c r="X19" s="80"/>
    </row>
    <row r="20" spans="1:24" s="124" customFormat="1" ht="11.25" customHeight="1">
      <c r="A20" s="135"/>
      <c r="B20" s="75" t="s">
        <v>49</v>
      </c>
      <c r="C20" s="127" t="s">
        <v>44</v>
      </c>
      <c r="D20" s="215"/>
      <c r="E20" s="215"/>
      <c r="F20" s="215"/>
      <c r="G20" s="215"/>
      <c r="H20" s="215"/>
      <c r="I20" s="215">
        <v>14.06</v>
      </c>
      <c r="J20" s="215">
        <v>14.28</v>
      </c>
      <c r="K20" s="215">
        <v>14.58</v>
      </c>
      <c r="L20" s="215">
        <v>15.41</v>
      </c>
      <c r="M20" s="215">
        <v>15.71</v>
      </c>
      <c r="N20" s="215">
        <v>16.14</v>
      </c>
      <c r="O20" s="215">
        <v>17.23</v>
      </c>
      <c r="P20" s="215">
        <v>18.12</v>
      </c>
      <c r="Q20" s="80"/>
      <c r="R20" s="80"/>
      <c r="S20" s="80"/>
      <c r="T20" s="80"/>
      <c r="U20" s="80"/>
      <c r="V20" s="80"/>
      <c r="W20" s="80"/>
      <c r="X20" s="80"/>
    </row>
    <row r="21" spans="1:24" s="124" customFormat="1" ht="12.75" thickBot="1">
      <c r="A21" s="137"/>
      <c r="B21" s="138" t="s">
        <v>4</v>
      </c>
      <c r="C21" s="139" t="s">
        <v>44</v>
      </c>
      <c r="D21" s="244"/>
      <c r="E21" s="244"/>
      <c r="F21" s="244"/>
      <c r="G21" s="244"/>
      <c r="H21" s="244"/>
      <c r="I21" s="244">
        <v>16.23</v>
      </c>
      <c r="J21" s="244">
        <v>15.59</v>
      </c>
      <c r="K21" s="244">
        <v>15.03</v>
      </c>
      <c r="L21" s="244">
        <v>14.66</v>
      </c>
      <c r="M21" s="244">
        <v>14.68</v>
      </c>
      <c r="N21" s="244">
        <v>14.51</v>
      </c>
      <c r="O21" s="244">
        <v>14.18</v>
      </c>
      <c r="P21" s="244">
        <v>14.2</v>
      </c>
      <c r="Q21" s="80"/>
      <c r="R21" s="80"/>
      <c r="S21" s="80"/>
      <c r="T21" s="80"/>
      <c r="U21" s="80"/>
      <c r="V21" s="80"/>
      <c r="W21" s="80"/>
      <c r="X21" s="80"/>
    </row>
    <row r="22" spans="1:16" s="124" customFormat="1" ht="12">
      <c r="A22" s="99" t="s">
        <v>47</v>
      </c>
      <c r="B22" s="75" t="s">
        <v>9</v>
      </c>
      <c r="C22" s="127" t="s">
        <v>42</v>
      </c>
      <c r="D22" s="215">
        <v>10.71</v>
      </c>
      <c r="E22" s="215">
        <v>10.07</v>
      </c>
      <c r="F22" s="215">
        <v>9.66</v>
      </c>
      <c r="G22" s="215">
        <v>9.18</v>
      </c>
      <c r="H22" s="215">
        <v>9.02</v>
      </c>
      <c r="I22" s="215">
        <v>8.53</v>
      </c>
      <c r="J22" s="215">
        <v>7.77</v>
      </c>
      <c r="K22" s="215">
        <v>6.99</v>
      </c>
      <c r="L22" s="215">
        <v>6.31</v>
      </c>
      <c r="M22" s="215">
        <v>6</v>
      </c>
      <c r="N22" s="215">
        <v>6.18</v>
      </c>
      <c r="O22" s="215">
        <v>6.25</v>
      </c>
      <c r="P22" s="215">
        <v>6.58</v>
      </c>
    </row>
    <row r="23" spans="1:16" s="124" customFormat="1" ht="12">
      <c r="A23" s="99"/>
      <c r="B23" s="75" t="s">
        <v>10</v>
      </c>
      <c r="C23" s="127" t="s">
        <v>42</v>
      </c>
      <c r="D23" s="215">
        <v>43.29</v>
      </c>
      <c r="E23" s="215">
        <v>35.11</v>
      </c>
      <c r="F23" s="215">
        <v>33.95</v>
      </c>
      <c r="G23" s="215">
        <v>33.8</v>
      </c>
      <c r="H23" s="215">
        <v>32.98</v>
      </c>
      <c r="I23" s="215">
        <v>41.58</v>
      </c>
      <c r="J23" s="215">
        <v>40.17</v>
      </c>
      <c r="K23" s="215">
        <v>37.82</v>
      </c>
      <c r="L23" s="215">
        <v>37.24</v>
      </c>
      <c r="M23" s="215">
        <v>38.87</v>
      </c>
      <c r="N23" s="215">
        <v>38.46</v>
      </c>
      <c r="O23" s="215">
        <v>37.77</v>
      </c>
      <c r="P23" s="215">
        <v>36.46</v>
      </c>
    </row>
    <row r="24" spans="1:16" s="124" customFormat="1" ht="14.25" customHeight="1">
      <c r="A24" s="99"/>
      <c r="B24" s="75" t="s">
        <v>48</v>
      </c>
      <c r="C24" s="127" t="s">
        <v>42</v>
      </c>
      <c r="D24" s="215">
        <v>42.21</v>
      </c>
      <c r="E24" s="215">
        <v>41.69</v>
      </c>
      <c r="F24" s="215">
        <v>40.87</v>
      </c>
      <c r="G24" s="215">
        <v>39.67</v>
      </c>
      <c r="H24" s="215">
        <v>38.13</v>
      </c>
      <c r="I24" s="215">
        <v>38.55</v>
      </c>
      <c r="J24" s="215">
        <v>37.87</v>
      </c>
      <c r="K24" s="215">
        <v>37.35</v>
      </c>
      <c r="L24" s="215">
        <v>37.52</v>
      </c>
      <c r="M24" s="215">
        <v>36.92</v>
      </c>
      <c r="N24" s="215">
        <v>36.93</v>
      </c>
      <c r="O24" s="215">
        <v>36.8</v>
      </c>
      <c r="P24" s="215">
        <v>38.42</v>
      </c>
    </row>
    <row r="25" spans="1:16" s="124" customFormat="1" ht="15" customHeight="1">
      <c r="A25" s="99"/>
      <c r="B25" s="75" t="s">
        <v>49</v>
      </c>
      <c r="C25" s="127" t="s">
        <v>42</v>
      </c>
      <c r="D25" s="215">
        <v>5.96</v>
      </c>
      <c r="E25" s="215">
        <v>5.45</v>
      </c>
      <c r="F25" s="215">
        <v>5.33</v>
      </c>
      <c r="G25" s="215">
        <v>5.71</v>
      </c>
      <c r="H25" s="215">
        <v>5.77</v>
      </c>
      <c r="I25" s="215">
        <v>6.74</v>
      </c>
      <c r="J25" s="215">
        <v>6.36</v>
      </c>
      <c r="K25" s="215">
        <v>5.82</v>
      </c>
      <c r="L25" s="215">
        <v>5.26</v>
      </c>
      <c r="M25" s="215">
        <v>5</v>
      </c>
      <c r="N25" s="215">
        <v>5.33</v>
      </c>
      <c r="O25" s="215">
        <v>8.31</v>
      </c>
      <c r="P25" s="215">
        <v>10.71</v>
      </c>
    </row>
    <row r="26" spans="1:16" s="124" customFormat="1" ht="12">
      <c r="A26" s="107"/>
      <c r="B26" s="76" t="s">
        <v>4</v>
      </c>
      <c r="C26" s="128" t="s">
        <v>42</v>
      </c>
      <c r="D26" s="217">
        <v>21.23</v>
      </c>
      <c r="E26" s="217">
        <v>20.44</v>
      </c>
      <c r="F26" s="217">
        <v>20.01</v>
      </c>
      <c r="G26" s="217">
        <v>19.67</v>
      </c>
      <c r="H26" s="217">
        <v>19.39</v>
      </c>
      <c r="I26" s="217">
        <v>19.87</v>
      </c>
      <c r="J26" s="217">
        <v>19.15</v>
      </c>
      <c r="K26" s="217">
        <v>18.19</v>
      </c>
      <c r="L26" s="217">
        <v>17.74</v>
      </c>
      <c r="M26" s="217">
        <v>17.86</v>
      </c>
      <c r="N26" s="217">
        <v>17.83</v>
      </c>
      <c r="O26" s="217">
        <v>17.94</v>
      </c>
      <c r="P26" s="217">
        <v>18.61</v>
      </c>
    </row>
    <row r="27" spans="1:16" s="124" customFormat="1" ht="12">
      <c r="A27" s="133" t="s">
        <v>1</v>
      </c>
      <c r="B27" s="75" t="s">
        <v>9</v>
      </c>
      <c r="C27" s="126" t="s">
        <v>42</v>
      </c>
      <c r="D27" s="219"/>
      <c r="E27" s="219"/>
      <c r="F27" s="219"/>
      <c r="G27" s="219"/>
      <c r="H27" s="219"/>
      <c r="I27" s="219">
        <v>8.16</v>
      </c>
      <c r="J27" s="219">
        <v>7.53</v>
      </c>
      <c r="K27" s="219">
        <v>7.12</v>
      </c>
      <c r="L27" s="219">
        <v>6.65</v>
      </c>
      <c r="M27" s="219">
        <v>6.41</v>
      </c>
      <c r="N27" s="219">
        <v>6.11</v>
      </c>
      <c r="O27" s="219">
        <v>5.74</v>
      </c>
      <c r="P27" s="219">
        <v>5.63</v>
      </c>
    </row>
    <row r="28" spans="1:16" s="124" customFormat="1" ht="12">
      <c r="A28" s="99"/>
      <c r="B28" s="75" t="s">
        <v>10</v>
      </c>
      <c r="C28" s="127" t="s">
        <v>42</v>
      </c>
      <c r="D28" s="215"/>
      <c r="E28" s="215"/>
      <c r="F28" s="215"/>
      <c r="G28" s="215"/>
      <c r="H28" s="215"/>
      <c r="I28" s="215">
        <v>30.34</v>
      </c>
      <c r="J28" s="215">
        <v>30.18</v>
      </c>
      <c r="K28" s="215">
        <v>29.47</v>
      </c>
      <c r="L28" s="215">
        <v>29.76</v>
      </c>
      <c r="M28" s="215">
        <v>30.37</v>
      </c>
      <c r="N28" s="215">
        <v>31.69</v>
      </c>
      <c r="O28" s="215">
        <v>30.53</v>
      </c>
      <c r="P28" s="215">
        <v>30.97</v>
      </c>
    </row>
    <row r="29" spans="1:16" s="124" customFormat="1" ht="10.5" customHeight="1">
      <c r="A29" s="99"/>
      <c r="B29" s="75" t="s">
        <v>49</v>
      </c>
      <c r="C29" s="127" t="s">
        <v>42</v>
      </c>
      <c r="D29" s="215"/>
      <c r="E29" s="215"/>
      <c r="F29" s="215"/>
      <c r="G29" s="215"/>
      <c r="H29" s="215"/>
      <c r="I29" s="215">
        <v>66.75</v>
      </c>
      <c r="J29" s="215">
        <v>61.27</v>
      </c>
      <c r="K29" s="215">
        <v>60.39</v>
      </c>
      <c r="L29" s="215">
        <v>64.99</v>
      </c>
      <c r="M29" s="215">
        <v>62.44</v>
      </c>
      <c r="N29" s="215">
        <v>58.11</v>
      </c>
      <c r="O29" s="215">
        <v>55.18</v>
      </c>
      <c r="P29" s="215">
        <v>53.82</v>
      </c>
    </row>
    <row r="30" spans="1:16" s="124" customFormat="1" ht="12">
      <c r="A30" s="107"/>
      <c r="B30" s="76" t="s">
        <v>4</v>
      </c>
      <c r="C30" s="129" t="s">
        <v>42</v>
      </c>
      <c r="D30" s="221"/>
      <c r="E30" s="221"/>
      <c r="F30" s="221"/>
      <c r="G30" s="221"/>
      <c r="H30" s="221"/>
      <c r="I30" s="221">
        <v>12.2</v>
      </c>
      <c r="J30" s="221">
        <v>11.55</v>
      </c>
      <c r="K30" s="221">
        <v>11.34</v>
      </c>
      <c r="L30" s="221">
        <v>11.2</v>
      </c>
      <c r="M30" s="221">
        <v>10.97</v>
      </c>
      <c r="N30" s="221">
        <v>10.85</v>
      </c>
      <c r="O30" s="221">
        <v>10.21</v>
      </c>
      <c r="P30" s="221">
        <v>10.27</v>
      </c>
    </row>
    <row r="31" spans="1:16" s="124" customFormat="1" ht="12">
      <c r="A31" s="134" t="s">
        <v>50</v>
      </c>
      <c r="B31" s="75" t="s">
        <v>9</v>
      </c>
      <c r="C31" s="126" t="s">
        <v>42</v>
      </c>
      <c r="D31" s="219"/>
      <c r="E31" s="219"/>
      <c r="F31" s="219"/>
      <c r="G31" s="219"/>
      <c r="H31" s="219"/>
      <c r="I31" s="219">
        <v>9.34</v>
      </c>
      <c r="J31" s="219">
        <v>9.19</v>
      </c>
      <c r="K31" s="219">
        <v>9.01</v>
      </c>
      <c r="L31" s="219">
        <v>9.07</v>
      </c>
      <c r="M31" s="219">
        <v>9.05</v>
      </c>
      <c r="N31" s="219">
        <v>8.82</v>
      </c>
      <c r="O31" s="219">
        <v>8.44</v>
      </c>
      <c r="P31" s="219">
        <v>8.05</v>
      </c>
    </row>
    <row r="32" spans="1:16" s="124" customFormat="1" ht="12">
      <c r="A32" s="135"/>
      <c r="B32" s="75" t="s">
        <v>10</v>
      </c>
      <c r="C32" s="127" t="s">
        <v>42</v>
      </c>
      <c r="D32" s="215"/>
      <c r="E32" s="215"/>
      <c r="F32" s="215"/>
      <c r="G32" s="215"/>
      <c r="H32" s="215"/>
      <c r="I32" s="215">
        <v>37.47</v>
      </c>
      <c r="J32" s="215">
        <v>37.05</v>
      </c>
      <c r="K32" s="215">
        <v>37.3</v>
      </c>
      <c r="L32" s="215">
        <v>36.51</v>
      </c>
      <c r="M32" s="215">
        <v>36.61</v>
      </c>
      <c r="N32" s="215">
        <v>36.64</v>
      </c>
      <c r="O32" s="215">
        <v>36.62</v>
      </c>
      <c r="P32" s="215">
        <v>36.19</v>
      </c>
    </row>
    <row r="33" spans="1:16" s="124" customFormat="1" ht="12.75" customHeight="1">
      <c r="A33" s="135"/>
      <c r="B33" s="75" t="s">
        <v>49</v>
      </c>
      <c r="C33" s="127" t="s">
        <v>42</v>
      </c>
      <c r="D33" s="215"/>
      <c r="E33" s="215"/>
      <c r="F33" s="215"/>
      <c r="G33" s="215"/>
      <c r="H33" s="215"/>
      <c r="I33" s="215">
        <v>15.8</v>
      </c>
      <c r="J33" s="215">
        <v>16.52</v>
      </c>
      <c r="K33" s="215">
        <v>17.46</v>
      </c>
      <c r="L33" s="215">
        <v>18.82</v>
      </c>
      <c r="M33" s="215">
        <v>20.57</v>
      </c>
      <c r="N33" s="215">
        <v>22.24</v>
      </c>
      <c r="O33" s="215">
        <v>23.99</v>
      </c>
      <c r="P33" s="215">
        <v>24.89</v>
      </c>
    </row>
    <row r="34" spans="1:16" s="124" customFormat="1" ht="12">
      <c r="A34" s="136"/>
      <c r="B34" s="76" t="s">
        <v>4</v>
      </c>
      <c r="C34" s="129" t="s">
        <v>42</v>
      </c>
      <c r="D34" s="221"/>
      <c r="E34" s="221"/>
      <c r="F34" s="221"/>
      <c r="G34" s="221"/>
      <c r="H34" s="221"/>
      <c r="I34" s="221">
        <v>14.92</v>
      </c>
      <c r="J34" s="221">
        <v>15.07</v>
      </c>
      <c r="K34" s="221">
        <v>15.4</v>
      </c>
      <c r="L34" s="221">
        <v>15.61</v>
      </c>
      <c r="M34" s="221">
        <v>16.12</v>
      </c>
      <c r="N34" s="221">
        <v>16.46</v>
      </c>
      <c r="O34" s="221">
        <v>16.69</v>
      </c>
      <c r="P34" s="221">
        <v>16.74</v>
      </c>
    </row>
    <row r="35" spans="1:16" s="124" customFormat="1" ht="12">
      <c r="A35" s="134" t="s">
        <v>69</v>
      </c>
      <c r="B35" s="75" t="s">
        <v>9</v>
      </c>
      <c r="C35" s="127" t="s">
        <v>42</v>
      </c>
      <c r="D35" s="215"/>
      <c r="E35" s="215"/>
      <c r="F35" s="215"/>
      <c r="G35" s="215"/>
      <c r="H35" s="215"/>
      <c r="I35" s="215">
        <v>8.46</v>
      </c>
      <c r="J35" s="215">
        <v>7.83</v>
      </c>
      <c r="K35" s="215">
        <v>7.28</v>
      </c>
      <c r="L35" s="215">
        <v>6.78</v>
      </c>
      <c r="M35" s="215">
        <v>6.53</v>
      </c>
      <c r="N35" s="215">
        <v>6.45</v>
      </c>
      <c r="O35" s="215">
        <v>6.28</v>
      </c>
      <c r="P35" s="215">
        <v>6.33</v>
      </c>
    </row>
    <row r="36" spans="1:16" s="124" customFormat="1" ht="12">
      <c r="A36" s="135"/>
      <c r="B36" s="75" t="s">
        <v>10</v>
      </c>
      <c r="C36" s="127" t="s">
        <v>42</v>
      </c>
      <c r="D36" s="215"/>
      <c r="E36" s="215"/>
      <c r="F36" s="215"/>
      <c r="G36" s="215"/>
      <c r="H36" s="215"/>
      <c r="I36" s="215">
        <v>36.77</v>
      </c>
      <c r="J36" s="215">
        <v>36.05</v>
      </c>
      <c r="K36" s="215">
        <v>34.46</v>
      </c>
      <c r="L36" s="215">
        <v>34.13</v>
      </c>
      <c r="M36" s="215">
        <v>35.33</v>
      </c>
      <c r="N36" s="215">
        <v>35.64</v>
      </c>
      <c r="O36" s="215">
        <v>34.94</v>
      </c>
      <c r="P36" s="215">
        <v>34.41</v>
      </c>
    </row>
    <row r="37" spans="1:16" s="124" customFormat="1" ht="26.25" customHeight="1">
      <c r="A37" s="135"/>
      <c r="B37" s="75" t="s">
        <v>48</v>
      </c>
      <c r="C37" s="127" t="s">
        <v>42</v>
      </c>
      <c r="D37" s="215"/>
      <c r="E37" s="215"/>
      <c r="F37" s="215"/>
      <c r="G37" s="215"/>
      <c r="H37" s="215"/>
      <c r="I37" s="215">
        <v>38.55</v>
      </c>
      <c r="J37" s="215">
        <v>37.87</v>
      </c>
      <c r="K37" s="215">
        <v>37.35</v>
      </c>
      <c r="L37" s="215">
        <v>37.52</v>
      </c>
      <c r="M37" s="215">
        <v>36.92</v>
      </c>
      <c r="N37" s="215">
        <v>36.93</v>
      </c>
      <c r="O37" s="215">
        <v>36.8</v>
      </c>
      <c r="P37" s="215">
        <v>38.42</v>
      </c>
    </row>
    <row r="38" spans="1:16" s="124" customFormat="1" ht="26.25" customHeight="1">
      <c r="A38" s="135"/>
      <c r="B38" s="75" t="s">
        <v>49</v>
      </c>
      <c r="C38" s="127" t="s">
        <v>42</v>
      </c>
      <c r="D38" s="215"/>
      <c r="E38" s="215"/>
      <c r="F38" s="215"/>
      <c r="G38" s="215"/>
      <c r="H38" s="215"/>
      <c r="I38" s="215">
        <v>13.13</v>
      </c>
      <c r="J38" s="215">
        <v>13.37</v>
      </c>
      <c r="K38" s="215">
        <v>13.8</v>
      </c>
      <c r="L38" s="215">
        <v>14.88</v>
      </c>
      <c r="M38" s="215">
        <v>15.56</v>
      </c>
      <c r="N38" s="215">
        <v>16.38</v>
      </c>
      <c r="O38" s="215">
        <v>18.48</v>
      </c>
      <c r="P38" s="215">
        <v>20.04</v>
      </c>
    </row>
    <row r="39" spans="1:16" s="124" customFormat="1" ht="12.75" thickBot="1">
      <c r="A39" s="137"/>
      <c r="B39" s="138" t="s">
        <v>4</v>
      </c>
      <c r="C39" s="139" t="s">
        <v>42</v>
      </c>
      <c r="D39" s="244"/>
      <c r="E39" s="244"/>
      <c r="F39" s="244"/>
      <c r="G39" s="244"/>
      <c r="H39" s="244"/>
      <c r="I39" s="244">
        <v>16.7</v>
      </c>
      <c r="J39" s="244">
        <v>16.08</v>
      </c>
      <c r="K39" s="244">
        <v>15.48</v>
      </c>
      <c r="L39" s="244">
        <v>15.18</v>
      </c>
      <c r="M39" s="244">
        <v>15.22</v>
      </c>
      <c r="N39" s="244">
        <v>15.19</v>
      </c>
      <c r="O39" s="244">
        <v>15.05</v>
      </c>
      <c r="P39" s="244">
        <v>15.44</v>
      </c>
    </row>
    <row r="40" spans="1:24" s="124" customFormat="1" ht="12">
      <c r="A40" s="99" t="s">
        <v>47</v>
      </c>
      <c r="B40" s="75" t="s">
        <v>9</v>
      </c>
      <c r="C40" s="127" t="s">
        <v>43</v>
      </c>
      <c r="D40" s="215">
        <v>12.72</v>
      </c>
      <c r="E40" s="215">
        <v>12.35</v>
      </c>
      <c r="F40" s="215">
        <v>11.87</v>
      </c>
      <c r="G40" s="215">
        <v>11.69</v>
      </c>
      <c r="H40" s="215">
        <v>12.76</v>
      </c>
      <c r="I40" s="215">
        <v>10.89</v>
      </c>
      <c r="J40" s="215">
        <v>9.91</v>
      </c>
      <c r="K40" s="215">
        <v>8.95</v>
      </c>
      <c r="L40" s="215">
        <v>8.18</v>
      </c>
      <c r="M40" s="215">
        <v>7.82</v>
      </c>
      <c r="N40" s="215">
        <v>8.23</v>
      </c>
      <c r="O40" s="215">
        <v>8.23</v>
      </c>
      <c r="P40" s="215">
        <v>8.26</v>
      </c>
      <c r="Q40" s="80"/>
      <c r="R40" s="80"/>
      <c r="S40" s="80"/>
      <c r="T40" s="80"/>
      <c r="U40" s="80"/>
      <c r="V40" s="80"/>
      <c r="W40" s="80"/>
      <c r="X40" s="80"/>
    </row>
    <row r="41" spans="1:24" s="124" customFormat="1" ht="12">
      <c r="A41" s="99"/>
      <c r="B41" s="75" t="s">
        <v>10</v>
      </c>
      <c r="C41" s="127" t="s">
        <v>43</v>
      </c>
      <c r="D41" s="215">
        <v>41.96</v>
      </c>
      <c r="E41" s="215">
        <v>29.18</v>
      </c>
      <c r="F41" s="215">
        <v>29.67</v>
      </c>
      <c r="G41" s="215">
        <v>29.69</v>
      </c>
      <c r="H41" s="215">
        <v>29.36</v>
      </c>
      <c r="I41" s="215">
        <v>35.43</v>
      </c>
      <c r="J41" s="215">
        <v>32.86</v>
      </c>
      <c r="K41" s="215">
        <v>29.47</v>
      </c>
      <c r="L41" s="215">
        <v>28.77</v>
      </c>
      <c r="M41" s="215">
        <v>30.55</v>
      </c>
      <c r="N41" s="215">
        <v>28.17</v>
      </c>
      <c r="O41" s="215">
        <v>26.89</v>
      </c>
      <c r="P41" s="215">
        <v>25.65</v>
      </c>
      <c r="Q41" s="80"/>
      <c r="R41" s="80"/>
      <c r="S41" s="80"/>
      <c r="T41" s="80"/>
      <c r="U41" s="80"/>
      <c r="V41" s="80"/>
      <c r="W41" s="80"/>
      <c r="X41" s="80"/>
    </row>
    <row r="42" spans="1:24" s="124" customFormat="1" ht="25.5" customHeight="1">
      <c r="A42" s="99"/>
      <c r="B42" s="75" t="s">
        <v>48</v>
      </c>
      <c r="C42" s="127" t="s">
        <v>43</v>
      </c>
      <c r="D42" s="215">
        <v>65.12</v>
      </c>
      <c r="E42" s="215">
        <v>63.88</v>
      </c>
      <c r="F42" s="215">
        <v>61.91</v>
      </c>
      <c r="G42" s="215">
        <v>59.77</v>
      </c>
      <c r="H42" s="215">
        <v>58.32</v>
      </c>
      <c r="I42" s="215">
        <v>55.02</v>
      </c>
      <c r="J42" s="215">
        <v>50.41</v>
      </c>
      <c r="K42" s="215">
        <v>47.54</v>
      </c>
      <c r="L42" s="215">
        <v>44.72</v>
      </c>
      <c r="M42" s="215">
        <v>42.5</v>
      </c>
      <c r="N42" s="215">
        <v>40.97</v>
      </c>
      <c r="O42" s="215">
        <v>38.66</v>
      </c>
      <c r="P42" s="215">
        <v>38.6</v>
      </c>
      <c r="Q42" s="80"/>
      <c r="R42" s="80"/>
      <c r="S42" s="80"/>
      <c r="T42" s="80"/>
      <c r="U42" s="80"/>
      <c r="V42" s="80"/>
      <c r="W42" s="80"/>
      <c r="X42" s="80"/>
    </row>
    <row r="43" spans="1:24" s="124" customFormat="1" ht="25.5" customHeight="1">
      <c r="A43" s="99"/>
      <c r="B43" s="75" t="s">
        <v>49</v>
      </c>
      <c r="C43" s="127" t="s">
        <v>43</v>
      </c>
      <c r="D43" s="215">
        <v>6.16</v>
      </c>
      <c r="E43" s="215">
        <v>5.25</v>
      </c>
      <c r="F43" s="215">
        <v>6.01</v>
      </c>
      <c r="G43" s="215">
        <v>7.07</v>
      </c>
      <c r="H43" s="215">
        <v>6.99</v>
      </c>
      <c r="I43" s="215">
        <v>10.74</v>
      </c>
      <c r="J43" s="215">
        <v>10.02</v>
      </c>
      <c r="K43" s="215">
        <v>9.59</v>
      </c>
      <c r="L43" s="215">
        <v>9.22</v>
      </c>
      <c r="M43" s="215">
        <v>8.96</v>
      </c>
      <c r="N43" s="215">
        <v>9.16</v>
      </c>
      <c r="O43" s="215">
        <v>10.15</v>
      </c>
      <c r="P43" s="215">
        <v>11.47</v>
      </c>
      <c r="Q43" s="80"/>
      <c r="R43" s="80"/>
      <c r="S43" s="80"/>
      <c r="T43" s="80"/>
      <c r="U43" s="80"/>
      <c r="V43" s="80"/>
      <c r="W43" s="80"/>
      <c r="X43" s="80"/>
    </row>
    <row r="44" spans="1:24" s="124" customFormat="1" ht="12">
      <c r="A44" s="107"/>
      <c r="B44" s="76" t="s">
        <v>4</v>
      </c>
      <c r="C44" s="128" t="s">
        <v>43</v>
      </c>
      <c r="D44" s="217">
        <v>18.52</v>
      </c>
      <c r="E44" s="217">
        <v>17.56</v>
      </c>
      <c r="F44" s="217">
        <v>17.32</v>
      </c>
      <c r="G44" s="217">
        <v>17.33</v>
      </c>
      <c r="H44" s="217">
        <v>18.15</v>
      </c>
      <c r="I44" s="217">
        <v>16.43</v>
      </c>
      <c r="J44" s="217">
        <v>15.22</v>
      </c>
      <c r="K44" s="217">
        <v>13.74</v>
      </c>
      <c r="L44" s="217">
        <v>13.02</v>
      </c>
      <c r="M44" s="217">
        <v>13.28</v>
      </c>
      <c r="N44" s="217">
        <v>12.95</v>
      </c>
      <c r="O44" s="217">
        <v>12.71</v>
      </c>
      <c r="P44" s="217">
        <v>12.78</v>
      </c>
      <c r="Q44" s="80"/>
      <c r="R44" s="80"/>
      <c r="S44" s="80"/>
      <c r="T44" s="80"/>
      <c r="U44" s="80"/>
      <c r="V44" s="80"/>
      <c r="W44" s="80"/>
      <c r="X44" s="80"/>
    </row>
    <row r="45" spans="1:24" s="124" customFormat="1" ht="12">
      <c r="A45" s="133" t="s">
        <v>1</v>
      </c>
      <c r="B45" s="75" t="s">
        <v>9</v>
      </c>
      <c r="C45" s="126" t="s">
        <v>43</v>
      </c>
      <c r="D45" s="219"/>
      <c r="E45" s="219"/>
      <c r="F45" s="219"/>
      <c r="G45" s="219"/>
      <c r="H45" s="219"/>
      <c r="I45" s="219">
        <v>6.97</v>
      </c>
      <c r="J45" s="219">
        <v>6.46</v>
      </c>
      <c r="K45" s="219">
        <v>6.18</v>
      </c>
      <c r="L45" s="219">
        <v>5.86</v>
      </c>
      <c r="M45" s="219">
        <v>5.71</v>
      </c>
      <c r="N45" s="219">
        <v>5.47</v>
      </c>
      <c r="O45" s="219">
        <v>5.08</v>
      </c>
      <c r="P45" s="219">
        <v>4.8</v>
      </c>
      <c r="Q45" s="80"/>
      <c r="R45" s="80"/>
      <c r="S45" s="80"/>
      <c r="T45" s="80"/>
      <c r="U45" s="80"/>
      <c r="V45" s="80"/>
      <c r="W45" s="80"/>
      <c r="X45" s="80"/>
    </row>
    <row r="46" spans="1:24" s="124" customFormat="1" ht="12">
      <c r="A46" s="99"/>
      <c r="B46" s="75" t="s">
        <v>10</v>
      </c>
      <c r="C46" s="127" t="s">
        <v>43</v>
      </c>
      <c r="D46" s="215"/>
      <c r="E46" s="215"/>
      <c r="F46" s="215"/>
      <c r="G46" s="215"/>
      <c r="H46" s="215"/>
      <c r="I46" s="215">
        <v>29.29</v>
      </c>
      <c r="J46" s="215">
        <v>29.28</v>
      </c>
      <c r="K46" s="215">
        <v>29.23</v>
      </c>
      <c r="L46" s="215">
        <v>29.08</v>
      </c>
      <c r="M46" s="215">
        <v>29.44</v>
      </c>
      <c r="N46" s="215">
        <v>30.09</v>
      </c>
      <c r="O46" s="215">
        <v>29.17</v>
      </c>
      <c r="P46" s="215">
        <v>28.87</v>
      </c>
      <c r="Q46" s="80"/>
      <c r="R46" s="80"/>
      <c r="S46" s="80"/>
      <c r="T46" s="80"/>
      <c r="U46" s="80"/>
      <c r="V46" s="80"/>
      <c r="W46" s="80"/>
      <c r="X46" s="80"/>
    </row>
    <row r="47" spans="1:24" s="124" customFormat="1" ht="26.25" customHeight="1">
      <c r="A47" s="99"/>
      <c r="B47" s="75" t="s">
        <v>49</v>
      </c>
      <c r="C47" s="127" t="s">
        <v>43</v>
      </c>
      <c r="D47" s="215"/>
      <c r="E47" s="215"/>
      <c r="F47" s="215"/>
      <c r="G47" s="215"/>
      <c r="H47" s="215"/>
      <c r="I47" s="215">
        <v>8.5</v>
      </c>
      <c r="J47" s="215">
        <v>8.88</v>
      </c>
      <c r="K47" s="215">
        <v>9.14</v>
      </c>
      <c r="L47" s="215">
        <v>10.95</v>
      </c>
      <c r="M47" s="215">
        <v>10.58</v>
      </c>
      <c r="N47" s="215">
        <v>9.97</v>
      </c>
      <c r="O47" s="215">
        <v>9.23</v>
      </c>
      <c r="P47" s="215">
        <v>9.39</v>
      </c>
      <c r="Q47" s="80"/>
      <c r="R47" s="80"/>
      <c r="S47" s="80"/>
      <c r="T47" s="80"/>
      <c r="U47" s="80"/>
      <c r="V47" s="80"/>
      <c r="W47" s="80"/>
      <c r="X47" s="80"/>
    </row>
    <row r="48" spans="1:24" s="124" customFormat="1" ht="12">
      <c r="A48" s="107"/>
      <c r="B48" s="76" t="s">
        <v>4</v>
      </c>
      <c r="C48" s="129" t="s">
        <v>43</v>
      </c>
      <c r="D48" s="221"/>
      <c r="E48" s="221"/>
      <c r="F48" s="221"/>
      <c r="G48" s="221"/>
      <c r="H48" s="221"/>
      <c r="I48" s="221">
        <v>11.81</v>
      </c>
      <c r="J48" s="221">
        <v>11.36</v>
      </c>
      <c r="K48" s="221">
        <v>11.35</v>
      </c>
      <c r="L48" s="221">
        <v>11.19</v>
      </c>
      <c r="M48" s="221">
        <v>11</v>
      </c>
      <c r="N48" s="221">
        <v>10.91</v>
      </c>
      <c r="O48" s="221">
        <v>10.3</v>
      </c>
      <c r="P48" s="221">
        <v>10.02</v>
      </c>
      <c r="Q48" s="80"/>
      <c r="R48" s="80"/>
      <c r="S48" s="80"/>
      <c r="T48" s="80"/>
      <c r="U48" s="80"/>
      <c r="V48" s="80"/>
      <c r="W48" s="80"/>
      <c r="X48" s="80"/>
    </row>
    <row r="49" spans="1:24" s="124" customFormat="1" ht="12">
      <c r="A49" s="134" t="s">
        <v>50</v>
      </c>
      <c r="B49" s="75" t="s">
        <v>9</v>
      </c>
      <c r="C49" s="126" t="s">
        <v>43</v>
      </c>
      <c r="D49" s="219"/>
      <c r="E49" s="219"/>
      <c r="F49" s="219"/>
      <c r="G49" s="219"/>
      <c r="H49" s="219"/>
      <c r="I49" s="219">
        <v>14.32</v>
      </c>
      <c r="J49" s="219">
        <v>14.1</v>
      </c>
      <c r="K49" s="219">
        <v>13.95</v>
      </c>
      <c r="L49" s="219">
        <v>13.77</v>
      </c>
      <c r="M49" s="219">
        <v>13.37</v>
      </c>
      <c r="N49" s="219">
        <v>12.64</v>
      </c>
      <c r="O49" s="219">
        <v>11.78</v>
      </c>
      <c r="P49" s="219">
        <v>10.96</v>
      </c>
      <c r="Q49" s="80"/>
      <c r="R49" s="80"/>
      <c r="S49" s="80"/>
      <c r="T49" s="80"/>
      <c r="U49" s="80"/>
      <c r="V49" s="80"/>
      <c r="W49" s="80"/>
      <c r="X49" s="80"/>
    </row>
    <row r="50" spans="1:24" s="124" customFormat="1" ht="12">
      <c r="A50" s="135"/>
      <c r="B50" s="75" t="s">
        <v>10</v>
      </c>
      <c r="C50" s="127" t="s">
        <v>43</v>
      </c>
      <c r="D50" s="215"/>
      <c r="E50" s="215"/>
      <c r="F50" s="215"/>
      <c r="G50" s="215"/>
      <c r="H50" s="215"/>
      <c r="I50" s="215">
        <v>46.44</v>
      </c>
      <c r="J50" s="215">
        <v>45.68</v>
      </c>
      <c r="K50" s="215">
        <v>45.07</v>
      </c>
      <c r="L50" s="215">
        <v>44.55</v>
      </c>
      <c r="M50" s="215">
        <v>44.89</v>
      </c>
      <c r="N50" s="215">
        <v>45.13</v>
      </c>
      <c r="O50" s="215">
        <v>45.27</v>
      </c>
      <c r="P50" s="215">
        <v>45.18</v>
      </c>
      <c r="Q50" s="80"/>
      <c r="R50" s="80"/>
      <c r="S50" s="80"/>
      <c r="T50" s="80"/>
      <c r="U50" s="80"/>
      <c r="V50" s="80"/>
      <c r="W50" s="80"/>
      <c r="X50" s="80"/>
    </row>
    <row r="51" spans="1:24" s="124" customFormat="1" ht="26.25" customHeight="1">
      <c r="A51" s="135"/>
      <c r="B51" s="75" t="s">
        <v>49</v>
      </c>
      <c r="C51" s="127" t="s">
        <v>43</v>
      </c>
      <c r="D51" s="215"/>
      <c r="E51" s="215"/>
      <c r="F51" s="215"/>
      <c r="G51" s="215"/>
      <c r="H51" s="215"/>
      <c r="I51" s="215">
        <v>29.03</v>
      </c>
      <c r="J51" s="215">
        <v>30.3</v>
      </c>
      <c r="K51" s="215">
        <v>31.36</v>
      </c>
      <c r="L51" s="215">
        <v>32.25</v>
      </c>
      <c r="M51" s="215">
        <v>32.63</v>
      </c>
      <c r="N51" s="215">
        <v>33.15</v>
      </c>
      <c r="O51" s="215">
        <v>33.56</v>
      </c>
      <c r="P51" s="215">
        <v>32.85</v>
      </c>
      <c r="Q51" s="80"/>
      <c r="R51" s="80"/>
      <c r="S51" s="80"/>
      <c r="T51" s="80"/>
      <c r="U51" s="80"/>
      <c r="V51" s="80"/>
      <c r="W51" s="80"/>
      <c r="X51" s="80"/>
    </row>
    <row r="52" spans="1:24" s="124" customFormat="1" ht="12">
      <c r="A52" s="136"/>
      <c r="B52" s="76" t="s">
        <v>4</v>
      </c>
      <c r="C52" s="129" t="s">
        <v>43</v>
      </c>
      <c r="D52" s="221"/>
      <c r="E52" s="221"/>
      <c r="F52" s="221"/>
      <c r="G52" s="221"/>
      <c r="H52" s="221"/>
      <c r="I52" s="221">
        <v>20.41</v>
      </c>
      <c r="J52" s="221">
        <v>20.32</v>
      </c>
      <c r="K52" s="221">
        <v>20.49</v>
      </c>
      <c r="L52" s="221">
        <v>20.3</v>
      </c>
      <c r="M52" s="221">
        <v>20.19</v>
      </c>
      <c r="N52" s="221">
        <v>19.8</v>
      </c>
      <c r="O52" s="221">
        <v>19.29</v>
      </c>
      <c r="P52" s="221">
        <v>18.81</v>
      </c>
      <c r="Q52" s="80"/>
      <c r="R52" s="80"/>
      <c r="S52" s="80"/>
      <c r="T52" s="80"/>
      <c r="U52" s="80"/>
      <c r="V52" s="80"/>
      <c r="W52" s="80"/>
      <c r="X52" s="80"/>
    </row>
    <row r="53" spans="1:24" s="124" customFormat="1" ht="12">
      <c r="A53" s="134" t="s">
        <v>69</v>
      </c>
      <c r="B53" s="75" t="s">
        <v>9</v>
      </c>
      <c r="C53" s="127" t="s">
        <v>43</v>
      </c>
      <c r="D53" s="215"/>
      <c r="E53" s="215"/>
      <c r="F53" s="215"/>
      <c r="G53" s="215"/>
      <c r="H53" s="215"/>
      <c r="I53" s="215">
        <v>10.51</v>
      </c>
      <c r="J53" s="215">
        <v>9.89</v>
      </c>
      <c r="K53" s="215">
        <v>9.4</v>
      </c>
      <c r="L53" s="215">
        <v>8.93</v>
      </c>
      <c r="M53" s="215">
        <v>8.63</v>
      </c>
      <c r="N53" s="215">
        <v>8.48</v>
      </c>
      <c r="O53" s="215">
        <v>8.1</v>
      </c>
      <c r="P53" s="215">
        <v>7.79</v>
      </c>
      <c r="Q53" s="80"/>
      <c r="R53" s="80"/>
      <c r="S53" s="80"/>
      <c r="T53" s="80"/>
      <c r="U53" s="80"/>
      <c r="V53" s="80"/>
      <c r="W53" s="80"/>
      <c r="X53" s="80"/>
    </row>
    <row r="54" spans="1:24" s="124" customFormat="1" ht="12">
      <c r="A54" s="135"/>
      <c r="B54" s="75" t="s">
        <v>10</v>
      </c>
      <c r="C54" s="127" t="s">
        <v>43</v>
      </c>
      <c r="D54" s="215"/>
      <c r="E54" s="215"/>
      <c r="F54" s="215"/>
      <c r="G54" s="215"/>
      <c r="H54" s="215"/>
      <c r="I54" s="215">
        <v>35.54</v>
      </c>
      <c r="J54" s="215">
        <v>34.52</v>
      </c>
      <c r="K54" s="215">
        <v>33.31</v>
      </c>
      <c r="L54" s="215">
        <v>32.8</v>
      </c>
      <c r="M54" s="215">
        <v>33.65</v>
      </c>
      <c r="N54" s="215">
        <v>33.18</v>
      </c>
      <c r="O54" s="215">
        <v>32.45</v>
      </c>
      <c r="P54" s="215">
        <v>31.84</v>
      </c>
      <c r="Q54" s="80"/>
      <c r="R54" s="80"/>
      <c r="S54" s="80"/>
      <c r="T54" s="80"/>
      <c r="U54" s="80"/>
      <c r="V54" s="80"/>
      <c r="W54" s="80"/>
      <c r="X54" s="80"/>
    </row>
    <row r="55" spans="1:24" s="124" customFormat="1" ht="22.5" customHeight="1">
      <c r="A55" s="135"/>
      <c r="B55" s="75" t="s">
        <v>48</v>
      </c>
      <c r="C55" s="127" t="s">
        <v>43</v>
      </c>
      <c r="D55" s="215"/>
      <c r="E55" s="215"/>
      <c r="F55" s="215"/>
      <c r="G55" s="215"/>
      <c r="H55" s="215"/>
      <c r="I55" s="215">
        <v>55.02</v>
      </c>
      <c r="J55" s="215">
        <v>50.41</v>
      </c>
      <c r="K55" s="215">
        <v>47.54</v>
      </c>
      <c r="L55" s="215">
        <v>44.72</v>
      </c>
      <c r="M55" s="215">
        <v>42.5</v>
      </c>
      <c r="N55" s="215">
        <v>40.97</v>
      </c>
      <c r="O55" s="215">
        <v>38.66</v>
      </c>
      <c r="P55" s="215">
        <v>38.6</v>
      </c>
      <c r="Q55" s="80"/>
      <c r="R55" s="80"/>
      <c r="S55" s="80"/>
      <c r="T55" s="80"/>
      <c r="U55" s="80"/>
      <c r="V55" s="80"/>
      <c r="W55" s="80"/>
      <c r="X55" s="80"/>
    </row>
    <row r="56" spans="1:24" s="124" customFormat="1" ht="23.25" customHeight="1">
      <c r="A56" s="135"/>
      <c r="B56" s="75" t="s">
        <v>49</v>
      </c>
      <c r="C56" s="127" t="s">
        <v>43</v>
      </c>
      <c r="D56" s="215"/>
      <c r="E56" s="215"/>
      <c r="F56" s="215"/>
      <c r="G56" s="215"/>
      <c r="H56" s="215"/>
      <c r="I56" s="215">
        <v>14.64</v>
      </c>
      <c r="J56" s="215">
        <v>14.83</v>
      </c>
      <c r="K56" s="215">
        <v>15.05</v>
      </c>
      <c r="L56" s="215">
        <v>15.73</v>
      </c>
      <c r="M56" s="215">
        <v>15.8</v>
      </c>
      <c r="N56" s="215">
        <v>16</v>
      </c>
      <c r="O56" s="215">
        <v>16.52</v>
      </c>
      <c r="P56" s="215">
        <v>17.03</v>
      </c>
      <c r="Q56" s="80"/>
      <c r="R56" s="80"/>
      <c r="S56" s="80"/>
      <c r="T56" s="80"/>
      <c r="U56" s="80"/>
      <c r="V56" s="80"/>
      <c r="W56" s="80"/>
      <c r="X56" s="80"/>
    </row>
    <row r="57" spans="1:24" s="124" customFormat="1" ht="12.75" thickBot="1">
      <c r="A57" s="137"/>
      <c r="B57" s="138" t="s">
        <v>4</v>
      </c>
      <c r="C57" s="139" t="s">
        <v>43</v>
      </c>
      <c r="D57" s="244"/>
      <c r="E57" s="244"/>
      <c r="F57" s="244"/>
      <c r="G57" s="244"/>
      <c r="H57" s="244"/>
      <c r="I57" s="244">
        <v>15.92</v>
      </c>
      <c r="J57" s="244">
        <v>15.27</v>
      </c>
      <c r="K57" s="244">
        <v>14.73</v>
      </c>
      <c r="L57" s="244">
        <v>14.34</v>
      </c>
      <c r="M57" s="244">
        <v>14.35</v>
      </c>
      <c r="N57" s="244">
        <v>14.08</v>
      </c>
      <c r="O57" s="244">
        <v>13.64</v>
      </c>
      <c r="P57" s="244">
        <v>13.45</v>
      </c>
      <c r="Q57" s="80"/>
      <c r="R57" s="80"/>
      <c r="S57" s="80"/>
      <c r="T57" s="80"/>
      <c r="U57" s="80"/>
      <c r="V57" s="80"/>
      <c r="W57" s="80"/>
      <c r="X57" s="80"/>
    </row>
    <row r="58" spans="1:9" ht="15">
      <c r="A58" s="79"/>
      <c r="B58" s="79"/>
      <c r="C58" s="132"/>
      <c r="D58" s="150"/>
      <c r="E58" s="150"/>
      <c r="F58" s="150"/>
      <c r="G58" s="150"/>
      <c r="H58" s="150"/>
      <c r="I58" s="79"/>
    </row>
    <row r="59" spans="1:24" ht="15">
      <c r="A59" s="264" t="s">
        <v>100</v>
      </c>
      <c r="B59" s="264"/>
      <c r="C59" s="264"/>
      <c r="D59" s="264"/>
      <c r="E59" s="264"/>
      <c r="F59" s="264"/>
      <c r="G59" s="264"/>
      <c r="H59" s="264"/>
      <c r="I59" s="264"/>
      <c r="J59" s="264"/>
      <c r="K59" s="264"/>
      <c r="L59" s="264"/>
      <c r="M59" s="264"/>
      <c r="N59" s="264"/>
      <c r="O59" s="264"/>
      <c r="P59" s="264"/>
      <c r="Q59" s="264"/>
      <c r="R59" s="264"/>
      <c r="S59" s="264"/>
      <c r="T59" s="264"/>
      <c r="U59" s="264"/>
      <c r="V59" s="264"/>
      <c r="W59" s="264"/>
      <c r="X59" s="115"/>
    </row>
    <row r="60" spans="1:15" ht="15">
      <c r="A60" s="115" t="s">
        <v>70</v>
      </c>
      <c r="B60" s="115"/>
      <c r="D60" s="150"/>
      <c r="E60" s="150"/>
      <c r="F60" s="150"/>
      <c r="G60" s="150"/>
      <c r="H60" s="150"/>
      <c r="I60" s="79"/>
      <c r="J60" s="115"/>
      <c r="K60" s="115"/>
      <c r="L60" s="115"/>
      <c r="M60" s="115"/>
      <c r="N60" s="115"/>
      <c r="O60" s="115"/>
    </row>
    <row r="61" spans="1:9" ht="15">
      <c r="A61" s="115" t="s">
        <v>76</v>
      </c>
      <c r="B61" s="115"/>
      <c r="C61" s="114"/>
      <c r="D61" s="150"/>
      <c r="E61" s="150"/>
      <c r="F61" s="150"/>
      <c r="G61" s="150"/>
      <c r="H61" s="150"/>
      <c r="I61" s="79"/>
    </row>
    <row r="62" spans="1:9" ht="15">
      <c r="A62" s="115" t="s">
        <v>103</v>
      </c>
      <c r="C62" s="115"/>
      <c r="D62" s="150"/>
      <c r="E62" s="150"/>
      <c r="F62" s="150"/>
      <c r="G62" s="150"/>
      <c r="H62" s="150"/>
      <c r="I62" s="79"/>
    </row>
    <row r="63" spans="3:9" ht="15">
      <c r="C63" s="115"/>
      <c r="D63" s="150"/>
      <c r="E63" s="150"/>
      <c r="F63" s="150"/>
      <c r="G63" s="150"/>
      <c r="H63" s="150"/>
      <c r="I63" s="79"/>
    </row>
    <row r="64" spans="4:9" ht="15">
      <c r="D64" s="150"/>
      <c r="E64" s="150"/>
      <c r="F64" s="150"/>
      <c r="G64" s="150"/>
      <c r="H64" s="150"/>
      <c r="I64" s="79"/>
    </row>
    <row r="65" spans="4:9" ht="15">
      <c r="D65" s="150"/>
      <c r="E65" s="150"/>
      <c r="F65" s="150"/>
      <c r="G65" s="150"/>
      <c r="H65" s="150"/>
      <c r="I65" s="79"/>
    </row>
    <row r="66" spans="4:9" ht="15">
      <c r="D66" s="150"/>
      <c r="E66" s="150"/>
      <c r="F66" s="150"/>
      <c r="G66" s="150"/>
      <c r="H66" s="150"/>
      <c r="I66" s="79"/>
    </row>
    <row r="67" spans="4:9" ht="15">
      <c r="D67" s="150"/>
      <c r="E67" s="150"/>
      <c r="F67" s="150"/>
      <c r="G67" s="150"/>
      <c r="H67" s="150"/>
      <c r="I67" s="79"/>
    </row>
    <row r="68" spans="4:9" ht="15">
      <c r="D68" s="150"/>
      <c r="E68" s="150"/>
      <c r="F68" s="150"/>
      <c r="G68" s="150"/>
      <c r="H68" s="150"/>
      <c r="I68" s="79"/>
    </row>
    <row r="69" spans="4:9" ht="15">
      <c r="D69" s="150"/>
      <c r="E69" s="150"/>
      <c r="F69" s="150"/>
      <c r="G69" s="150"/>
      <c r="H69" s="150"/>
      <c r="I69" s="79"/>
    </row>
    <row r="70" spans="4:9" ht="15">
      <c r="D70" s="150"/>
      <c r="E70" s="150"/>
      <c r="F70" s="150"/>
      <c r="G70" s="150"/>
      <c r="H70" s="150"/>
      <c r="I70" s="79"/>
    </row>
    <row r="71" spans="4:9" ht="15">
      <c r="D71" s="150"/>
      <c r="E71" s="150"/>
      <c r="F71" s="150"/>
      <c r="G71" s="150"/>
      <c r="H71" s="150"/>
      <c r="I71" s="79"/>
    </row>
    <row r="72" spans="4:9" ht="15">
      <c r="D72" s="150"/>
      <c r="E72" s="150"/>
      <c r="F72" s="150"/>
      <c r="G72" s="150"/>
      <c r="H72" s="150"/>
      <c r="I72" s="79"/>
    </row>
    <row r="73" spans="4:9" ht="15">
      <c r="D73" s="150"/>
      <c r="E73" s="150"/>
      <c r="F73" s="150"/>
      <c r="G73" s="150"/>
      <c r="H73" s="150"/>
      <c r="I73" s="79"/>
    </row>
    <row r="74" spans="4:9" ht="15">
      <c r="D74" s="150"/>
      <c r="E74" s="150"/>
      <c r="F74" s="150"/>
      <c r="G74" s="150"/>
      <c r="H74" s="150"/>
      <c r="I74" s="79"/>
    </row>
    <row r="75" spans="4:9" ht="15">
      <c r="D75" s="150"/>
      <c r="E75" s="150"/>
      <c r="F75" s="150"/>
      <c r="G75" s="150"/>
      <c r="H75" s="150"/>
      <c r="I75" s="79"/>
    </row>
    <row r="76" spans="4:9" ht="15">
      <c r="D76" s="150"/>
      <c r="E76" s="150"/>
      <c r="F76" s="150"/>
      <c r="G76" s="150"/>
      <c r="H76" s="150"/>
      <c r="I76" s="79"/>
    </row>
    <row r="77" spans="4:9" ht="15">
      <c r="D77" s="150"/>
      <c r="E77" s="150"/>
      <c r="F77" s="150"/>
      <c r="G77" s="150"/>
      <c r="H77" s="150"/>
      <c r="I77" s="79"/>
    </row>
    <row r="78" spans="4:9" ht="15">
      <c r="D78" s="150"/>
      <c r="E78" s="150"/>
      <c r="F78" s="150"/>
      <c r="G78" s="150"/>
      <c r="H78" s="150"/>
      <c r="I78" s="79"/>
    </row>
    <row r="79" spans="4:9" ht="15">
      <c r="D79" s="150"/>
      <c r="E79" s="150"/>
      <c r="F79" s="150"/>
      <c r="G79" s="150"/>
      <c r="H79" s="150"/>
      <c r="I79" s="79"/>
    </row>
    <row r="80" spans="4:9" ht="15">
      <c r="D80" s="150"/>
      <c r="E80" s="150"/>
      <c r="F80" s="150"/>
      <c r="G80" s="150"/>
      <c r="H80" s="150"/>
      <c r="I80" s="79"/>
    </row>
    <row r="81" spans="4:9" ht="15">
      <c r="D81" s="150"/>
      <c r="E81" s="150"/>
      <c r="F81" s="150"/>
      <c r="G81" s="150"/>
      <c r="H81" s="150"/>
      <c r="I81" s="79"/>
    </row>
    <row r="82" spans="4:9" ht="15">
      <c r="D82" s="150"/>
      <c r="E82" s="150"/>
      <c r="F82" s="150"/>
      <c r="G82" s="150"/>
      <c r="H82" s="150"/>
      <c r="I82" s="79"/>
    </row>
    <row r="83" spans="4:9" ht="15">
      <c r="D83" s="150"/>
      <c r="E83" s="150"/>
      <c r="F83" s="150"/>
      <c r="G83" s="150"/>
      <c r="H83" s="150"/>
      <c r="I83" s="79"/>
    </row>
    <row r="84" spans="4:9" ht="15">
      <c r="D84" s="150"/>
      <c r="E84" s="150"/>
      <c r="F84" s="150"/>
      <c r="G84" s="150"/>
      <c r="H84" s="150"/>
      <c r="I84" s="79"/>
    </row>
    <row r="85" spans="4:9" ht="15">
      <c r="D85" s="150"/>
      <c r="E85" s="150"/>
      <c r="F85" s="150"/>
      <c r="G85" s="150"/>
      <c r="H85" s="150"/>
      <c r="I85" s="79"/>
    </row>
    <row r="86" spans="4:9" ht="15">
      <c r="D86" s="150"/>
      <c r="E86" s="150"/>
      <c r="F86" s="150"/>
      <c r="G86" s="150"/>
      <c r="H86" s="150"/>
      <c r="I86" s="79"/>
    </row>
    <row r="87" spans="4:9" ht="15">
      <c r="D87" s="150"/>
      <c r="E87" s="150"/>
      <c r="F87" s="150"/>
      <c r="G87" s="150"/>
      <c r="H87" s="150"/>
      <c r="I87" s="79"/>
    </row>
    <row r="88" spans="4:9" ht="15">
      <c r="D88" s="150"/>
      <c r="E88" s="150"/>
      <c r="F88" s="150"/>
      <c r="G88" s="150"/>
      <c r="H88" s="150"/>
      <c r="I88" s="79"/>
    </row>
    <row r="89" spans="4:9" ht="15">
      <c r="D89" s="150"/>
      <c r="E89" s="150"/>
      <c r="F89" s="150"/>
      <c r="G89" s="150"/>
      <c r="H89" s="150"/>
      <c r="I89" s="79"/>
    </row>
    <row r="90" spans="4:9" ht="15">
      <c r="D90" s="150"/>
      <c r="E90" s="150"/>
      <c r="F90" s="150"/>
      <c r="G90" s="150"/>
      <c r="H90" s="150"/>
      <c r="I90" s="79"/>
    </row>
    <row r="91" spans="4:9" ht="15">
      <c r="D91" s="150"/>
      <c r="E91" s="150"/>
      <c r="F91" s="150"/>
      <c r="G91" s="150"/>
      <c r="H91" s="150"/>
      <c r="I91" s="79"/>
    </row>
    <row r="92" spans="4:9" ht="15">
      <c r="D92" s="150"/>
      <c r="E92" s="150"/>
      <c r="F92" s="150"/>
      <c r="G92" s="150"/>
      <c r="H92" s="150"/>
      <c r="I92" s="79"/>
    </row>
    <row r="93" spans="4:9" ht="15">
      <c r="D93" s="150"/>
      <c r="E93" s="150"/>
      <c r="F93" s="150"/>
      <c r="G93" s="150"/>
      <c r="H93" s="150"/>
      <c r="I93" s="79"/>
    </row>
    <row r="94" spans="4:9" ht="15">
      <c r="D94" s="150"/>
      <c r="E94" s="150"/>
      <c r="F94" s="150"/>
      <c r="G94" s="150"/>
      <c r="H94" s="150"/>
      <c r="I94" s="79"/>
    </row>
    <row r="95" spans="4:9" ht="15">
      <c r="D95" s="150"/>
      <c r="E95" s="150"/>
      <c r="F95" s="150"/>
      <c r="G95" s="150"/>
      <c r="H95" s="150"/>
      <c r="I95" s="79"/>
    </row>
    <row r="96" spans="4:9" ht="15">
      <c r="D96" s="150"/>
      <c r="E96" s="150"/>
      <c r="F96" s="150"/>
      <c r="G96" s="150"/>
      <c r="H96" s="150"/>
      <c r="I96" s="79"/>
    </row>
    <row r="97" spans="4:9" ht="15">
      <c r="D97" s="150"/>
      <c r="E97" s="150"/>
      <c r="F97" s="150"/>
      <c r="G97" s="150"/>
      <c r="H97" s="150"/>
      <c r="I97" s="79"/>
    </row>
    <row r="98" spans="4:9" ht="15">
      <c r="D98" s="150"/>
      <c r="E98" s="150"/>
      <c r="F98" s="150"/>
      <c r="G98" s="150"/>
      <c r="H98" s="150"/>
      <c r="I98" s="79"/>
    </row>
    <row r="99" spans="4:9" ht="15">
      <c r="D99" s="150"/>
      <c r="E99" s="150"/>
      <c r="F99" s="150"/>
      <c r="G99" s="150"/>
      <c r="H99" s="150"/>
      <c r="I99" s="79"/>
    </row>
    <row r="100" spans="4:9" ht="15">
      <c r="D100" s="150"/>
      <c r="E100" s="150"/>
      <c r="F100" s="150"/>
      <c r="G100" s="150"/>
      <c r="H100" s="150"/>
      <c r="I100" s="79"/>
    </row>
    <row r="101" spans="4:9" ht="15">
      <c r="D101" s="150"/>
      <c r="E101" s="150"/>
      <c r="F101" s="150"/>
      <c r="G101" s="150"/>
      <c r="H101" s="150"/>
      <c r="I101" s="79"/>
    </row>
    <row r="102" spans="4:9" ht="15">
      <c r="D102" s="150"/>
      <c r="E102" s="150"/>
      <c r="F102" s="150"/>
      <c r="G102" s="150"/>
      <c r="H102" s="150"/>
      <c r="I102" s="79"/>
    </row>
    <row r="103" spans="4:9" ht="15">
      <c r="D103" s="150"/>
      <c r="E103" s="150"/>
      <c r="F103" s="150"/>
      <c r="G103" s="150"/>
      <c r="H103" s="150"/>
      <c r="I103" s="79"/>
    </row>
    <row r="104" spans="4:9" ht="15">
      <c r="D104" s="150"/>
      <c r="E104" s="150"/>
      <c r="F104" s="150"/>
      <c r="G104" s="150"/>
      <c r="H104" s="150"/>
      <c r="I104" s="79"/>
    </row>
    <row r="105" spans="4:9" ht="15">
      <c r="D105" s="150"/>
      <c r="E105" s="150"/>
      <c r="F105" s="150"/>
      <c r="G105" s="150"/>
      <c r="H105" s="150"/>
      <c r="I105" s="79"/>
    </row>
    <row r="106" spans="4:9" ht="15">
      <c r="D106" s="150"/>
      <c r="E106" s="150"/>
      <c r="F106" s="150"/>
      <c r="G106" s="150"/>
      <c r="H106" s="150"/>
      <c r="I106" s="79"/>
    </row>
    <row r="108" spans="4:9" ht="15">
      <c r="D108" s="152"/>
      <c r="E108" s="152"/>
      <c r="F108" s="152"/>
      <c r="G108" s="152"/>
      <c r="H108" s="152"/>
      <c r="I108" s="63"/>
    </row>
    <row r="109" spans="4:9" ht="15">
      <c r="D109" s="152"/>
      <c r="E109" s="152"/>
      <c r="F109" s="152"/>
      <c r="G109" s="152"/>
      <c r="H109" s="152"/>
      <c r="I109" s="63"/>
    </row>
    <row r="110" spans="4:9" ht="15">
      <c r="D110" s="152"/>
      <c r="E110" s="152"/>
      <c r="F110" s="152"/>
      <c r="G110" s="152"/>
      <c r="H110" s="152"/>
      <c r="I110" s="63"/>
    </row>
  </sheetData>
  <sheetProtection/>
  <mergeCells count="2">
    <mergeCell ref="A1:X1"/>
    <mergeCell ref="A59:W5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BARADJI Eva</dc:creator>
  <cp:keywords/>
  <dc:description/>
  <cp:lastModifiedBy>Nadine GAUTIER</cp:lastModifiedBy>
  <dcterms:created xsi:type="dcterms:W3CDTF">2014-09-09T13:12:40Z</dcterms:created>
  <dcterms:modified xsi:type="dcterms:W3CDTF">2018-09-26T11:39:59Z</dcterms:modified>
  <cp:category/>
  <cp:version/>
  <cp:contentType/>
  <cp:contentStatus/>
</cp:coreProperties>
</file>