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enager-adc\Desktop\db\plf2018\"/>
    </mc:Choice>
  </mc:AlternateContent>
  <bookViews>
    <workbookView xWindow="0" yWindow="0" windowWidth="25200" windowHeight="11085"/>
  </bookViews>
  <sheets>
    <sheet name="01_1_Edouard_Philippe" sheetId="4" r:id="rId1"/>
    <sheet name="01_2_Edouard_Philippe" sheetId="5" r:id="rId2"/>
    <sheet name="02_1_Gérard_Collomb" sheetId="6" r:id="rId3"/>
    <sheet name="02_2_Gérard_Collomb" sheetId="7" r:id="rId4"/>
    <sheet name="03_1_Nicolas_Hulot" sheetId="8" r:id="rId5"/>
    <sheet name="03_2_Nicolas_Hulot" sheetId="9" r:id="rId6"/>
    <sheet name="04_1_Nicole_Belloubet" sheetId="10" r:id="rId7"/>
    <sheet name="04_2_Nicole_Belloubet" sheetId="11" r:id="rId8"/>
    <sheet name="05_1_Jean-Yves_Le_Drian" sheetId="12" r:id="rId9"/>
    <sheet name="05_2_Jean-Yves_Le_Drian" sheetId="13" r:id="rId10"/>
    <sheet name="06_1_Florence_Parly" sheetId="14" r:id="rId11"/>
    <sheet name="06_2_Florence_Parly" sheetId="15" r:id="rId12"/>
    <sheet name="07_1_Jacques_Mézard" sheetId="16" r:id="rId13"/>
    <sheet name="07_2_Jacques_Mézard" sheetId="17" r:id="rId14"/>
    <sheet name="08_1_Agnès_Buzyn" sheetId="18" r:id="rId15"/>
    <sheet name="08_2_Agnès_Buzyn" sheetId="19" r:id="rId16"/>
    <sheet name="09_1_Bruno_Le_Maire" sheetId="20" r:id="rId17"/>
    <sheet name="09_2_Bruno_Le_Maire" sheetId="21" r:id="rId18"/>
    <sheet name="10_1_Françoise_Nyssen" sheetId="22" r:id="rId19"/>
    <sheet name="10_2_Françoise_Nyssen" sheetId="23" r:id="rId20"/>
    <sheet name="11_1_Muriel_Pénicaud" sheetId="24" r:id="rId21"/>
    <sheet name="11_2_Muriel_Pénicaud" sheetId="25" r:id="rId22"/>
    <sheet name="12_1_Jean-Michel_Blanquer" sheetId="26" r:id="rId23"/>
    <sheet name="12_2_Jean-Michel_Blanquer" sheetId="27" r:id="rId24"/>
    <sheet name="13_1_Stéphane_Travert" sheetId="28" r:id="rId25"/>
    <sheet name="13_2_Stéphane_Travert" sheetId="29" r:id="rId26"/>
    <sheet name="14_1_Gérald_Darmanin" sheetId="30" r:id="rId27"/>
    <sheet name="14_2_Gérald_Darmanin" sheetId="31" r:id="rId28"/>
    <sheet name="15_1_Frédérique_Vidal" sheetId="32" r:id="rId29"/>
    <sheet name="15_2_Frédérique_Vidal" sheetId="33" r:id="rId30"/>
    <sheet name="16_1_Annick_Girardin" sheetId="34" r:id="rId31"/>
    <sheet name="16_2_Annick_Girardin" sheetId="35" r:id="rId32"/>
    <sheet name="17_1_Laura_Flessel" sheetId="36" r:id="rId33"/>
    <sheet name="17_2_Laura_Flessel" sheetId="37" r:id="rId34"/>
    <sheet name="18_1_Jacqueline_Gourault" sheetId="38" r:id="rId35"/>
    <sheet name="18_2_Jacqueline_Gourault" sheetId="39" r:id="rId36"/>
    <sheet name="19_1_Elisabeth_Borne" sheetId="40" r:id="rId37"/>
    <sheet name="19_2_Elisabeth_Borne" sheetId="41" r:id="rId38"/>
    <sheet name="20_1_Nathalie_Loiseau" sheetId="42" r:id="rId39"/>
    <sheet name="20_2_Nathalie_Loiseau" sheetId="43" r:id="rId40"/>
    <sheet name="21_1_Christophe_Castaner" sheetId="44" r:id="rId41"/>
    <sheet name="21_2_Christophe_Castaner" sheetId="45" r:id="rId42"/>
    <sheet name="22_1_Porte-parole" sheetId="46" r:id="rId43"/>
    <sheet name="22_2_Porte-parole" sheetId="47" r:id="rId44"/>
    <sheet name="23_1_Marlène_Schiappa" sheetId="48" r:id="rId45"/>
    <sheet name="23_2_Marlène_Schiappa" sheetId="49" r:id="rId46"/>
    <sheet name="24_1_Sophie_Cluzel" sheetId="50" r:id="rId47"/>
    <sheet name="24_2_Sophie_Cluzel" sheetId="51" r:id="rId48"/>
    <sheet name="25_1_Mounir_Mahjoubi" sheetId="52" r:id="rId49"/>
    <sheet name="25_2_Mounir_Mahjoubi" sheetId="53" r:id="rId50"/>
    <sheet name="26_1_Jean-Baptiste_Lemoyne" sheetId="54" r:id="rId51"/>
    <sheet name="26_2_Jean-Baptiste_Lemoyne" sheetId="55" r:id="rId52"/>
    <sheet name="27_1_Geneviève_Darrieussecq" sheetId="56" r:id="rId53"/>
    <sheet name="27_2_Geneviève_Darrieussecq" sheetId="57" r:id="rId54"/>
    <sheet name="28_1_Julien_Denormandie" sheetId="58" r:id="rId55"/>
    <sheet name="28_2_Julien_Denormandie" sheetId="59" r:id="rId56"/>
    <sheet name="29_1_Benjamin_Griveaux" sheetId="60" r:id="rId57"/>
    <sheet name="29_2_Benjamin_Griveaux" sheetId="61" r:id="rId58"/>
  </sheets>
  <definedNames>
    <definedName name="B" localSheetId="3">'02_2_Gérard_Collomb'!$A:$A</definedName>
    <definedName name="B" localSheetId="5">'03_2_Nicolas_Hulot'!$A:$A</definedName>
    <definedName name="B" localSheetId="7">'04_2_Nicole_Belloubet'!$A:$A</definedName>
    <definedName name="B" localSheetId="9">'05_2_Jean-Yves_Le_Drian'!$A:$A</definedName>
    <definedName name="B" localSheetId="11">'06_2_Florence_Parly'!$A:$A</definedName>
    <definedName name="B" localSheetId="13">'07_2_Jacques_Mézard'!$A:$A</definedName>
    <definedName name="B" localSheetId="15">'08_2_Agnès_Buzyn'!$A:$A</definedName>
    <definedName name="B" localSheetId="17">'09_2_Bruno_Le_Maire'!$A:$A</definedName>
    <definedName name="B" localSheetId="19">'10_2_Françoise_Nyssen'!$A:$A</definedName>
    <definedName name="B" localSheetId="21">'11_2_Muriel_Pénicaud'!$A:$A</definedName>
    <definedName name="B" localSheetId="23">'12_2_Jean-Michel_Blanquer'!$A:$A</definedName>
    <definedName name="B" localSheetId="25">'13_2_Stéphane_Travert'!$A:$A</definedName>
    <definedName name="B" localSheetId="27">'14_2_Gérald_Darmanin'!$A:$A</definedName>
    <definedName name="B" localSheetId="29">'15_2_Frédérique_Vidal'!$A:$A</definedName>
    <definedName name="B" localSheetId="31">'16_2_Annick_Girardin'!$A:$A</definedName>
    <definedName name="B" localSheetId="33">'17_2_Laura_Flessel'!$A:$A</definedName>
    <definedName name="B" localSheetId="35">'18_2_Jacqueline_Gourault'!$A:$A</definedName>
    <definedName name="B" localSheetId="37">'19_2_Elisabeth_Borne'!$A:$A</definedName>
    <definedName name="B" localSheetId="39">'20_2_Nathalie_Loiseau'!$A:$A</definedName>
    <definedName name="B" localSheetId="41">'21_2_Christophe_Castaner'!$A:$A</definedName>
    <definedName name="B" localSheetId="43">'22_2_Porte-parole'!$A:$A</definedName>
    <definedName name="B" localSheetId="45">'23_2_Marlène_Schiappa'!$A:$A</definedName>
    <definedName name="B" localSheetId="47">'24_2_Sophie_Cluzel'!$A:$A</definedName>
    <definedName name="B" localSheetId="49">'25_2_Mounir_Mahjoubi'!$A:$A</definedName>
    <definedName name="B" localSheetId="51">'26_2_Jean-Baptiste_Lemoyne'!$A:$A</definedName>
    <definedName name="B" localSheetId="53">'27_2_Geneviève_Darrieussecq'!$A:$A</definedName>
    <definedName name="B" localSheetId="55">'28_2_Julien_Denormandie'!$A:$A</definedName>
    <definedName name="B" localSheetId="57">'29_2_Benjamin_Griveaux'!$A:$A</definedName>
    <definedName name="B">'01_2_Edouard_Philippe'!$A:$A</definedName>
    <definedName name="_xlnm.Print_Area" localSheetId="0">'01_1_Edouard_Philippe'!$A$1:$Q$53</definedName>
    <definedName name="_xlnm.Print_Area" localSheetId="1">'01_2_Edouard_Philippe'!$A$1:$G$44</definedName>
    <definedName name="_xlnm.Print_Area" localSheetId="2">'02_1_Gérard_Collomb'!$A$1:$Q$31</definedName>
    <definedName name="_xlnm.Print_Area" localSheetId="3">'02_2_Gérard_Collomb'!$A$1:$G$44</definedName>
    <definedName name="_xlnm.Print_Area" localSheetId="4">'03_1_Nicolas_Hulot'!$A$1:$Q$31</definedName>
    <definedName name="_xlnm.Print_Area" localSheetId="5">'03_2_Nicolas_Hulot'!$A$1:$G$44</definedName>
    <definedName name="_xlnm.Print_Area" localSheetId="6">'04_1_Nicole_Belloubet'!$A$1:$Q$31</definedName>
    <definedName name="_xlnm.Print_Area" localSheetId="7">'04_2_Nicole_Belloubet'!$A$1:$G$44</definedName>
    <definedName name="_xlnm.Print_Area" localSheetId="8">'05_1_Jean-Yves_Le_Drian'!$A$1:$Q$31</definedName>
    <definedName name="_xlnm.Print_Area" localSheetId="9">'05_2_Jean-Yves_Le_Drian'!$A$1:$G$44</definedName>
    <definedName name="_xlnm.Print_Area" localSheetId="10">'06_1_Florence_Parly'!$A$1:$Q$53</definedName>
    <definedName name="_xlnm.Print_Area" localSheetId="11">'06_2_Florence_Parly'!$A$1:$G$44</definedName>
    <definedName name="_xlnm.Print_Area" localSheetId="12">'07_1_Jacques_Mézard'!$A$1:$Q$31</definedName>
    <definedName name="_xlnm.Print_Area" localSheetId="13">'07_2_Jacques_Mézard'!$A$1:$G$44</definedName>
    <definedName name="_xlnm.Print_Area" localSheetId="14">'08_1_Agnès_Buzyn'!$A$1:$Q$31</definedName>
    <definedName name="_xlnm.Print_Area" localSheetId="15">'08_2_Agnès_Buzyn'!$A$1:$G$44</definedName>
    <definedName name="_xlnm.Print_Area" localSheetId="16">'09_1_Bruno_Le_Maire'!$A$1:$Q$31</definedName>
    <definedName name="_xlnm.Print_Area" localSheetId="17">'09_2_Bruno_Le_Maire'!$A$1:$G$44</definedName>
    <definedName name="_xlnm.Print_Area" localSheetId="18">'10_1_Françoise_Nyssen'!$A$1:$Q$31</definedName>
    <definedName name="_xlnm.Print_Area" localSheetId="19">'10_2_Françoise_Nyssen'!$A$1:$G$44</definedName>
    <definedName name="_xlnm.Print_Area" localSheetId="20">'11_1_Muriel_Pénicaud'!$A$1:$Q$31</definedName>
    <definedName name="_xlnm.Print_Area" localSheetId="21">'11_2_Muriel_Pénicaud'!$A$1:$G$44</definedName>
    <definedName name="_xlnm.Print_Area" localSheetId="22">'12_1_Jean-Michel_Blanquer'!$A$1:$Q$31</definedName>
    <definedName name="_xlnm.Print_Area" localSheetId="23">'12_2_Jean-Michel_Blanquer'!$A$1:$G$44</definedName>
    <definedName name="_xlnm.Print_Area" localSheetId="24">'13_1_Stéphane_Travert'!$A$1:$Q$31</definedName>
    <definedName name="_xlnm.Print_Area" localSheetId="25">'13_2_Stéphane_Travert'!$A$1:$G$44</definedName>
    <definedName name="_xlnm.Print_Area" localSheetId="26">'14_1_Gérald_Darmanin'!$A$1:$Q$31</definedName>
    <definedName name="_xlnm.Print_Area" localSheetId="27">'14_2_Gérald_Darmanin'!$A$1:$G$44</definedName>
    <definedName name="_xlnm.Print_Area" localSheetId="28">'15_1_Frédérique_Vidal'!$A$1:$Q$31</definedName>
    <definedName name="_xlnm.Print_Area" localSheetId="29">'15_2_Frédérique_Vidal'!$A$1:$G$44</definedName>
    <definedName name="_xlnm.Print_Area" localSheetId="30">'16_1_Annick_Girardin'!$A$1:$Q$31</definedName>
    <definedName name="_xlnm.Print_Area" localSheetId="31">'16_2_Annick_Girardin'!$A$1:$G$44</definedName>
    <definedName name="_xlnm.Print_Area" localSheetId="32">'17_1_Laura_Flessel'!$A$1:$Q$31</definedName>
    <definedName name="_xlnm.Print_Area" localSheetId="33">'17_2_Laura_Flessel'!$A$1:$G$44</definedName>
    <definedName name="_xlnm.Print_Area" localSheetId="34">'18_1_Jacqueline_Gourault'!$A$1:$Q$31</definedName>
    <definedName name="_xlnm.Print_Area" localSheetId="35">'18_2_Jacqueline_Gourault'!$A$1:$G$44</definedName>
    <definedName name="_xlnm.Print_Area" localSheetId="36">'19_1_Elisabeth_Borne'!$A$1:$Q$31</definedName>
    <definedName name="_xlnm.Print_Area" localSheetId="37">'19_2_Elisabeth_Borne'!$A$1:$G$44</definedName>
    <definedName name="_xlnm.Print_Area" localSheetId="38">'20_1_Nathalie_Loiseau'!$A$1:$Q$31</definedName>
    <definedName name="_xlnm.Print_Area" localSheetId="39">'20_2_Nathalie_Loiseau'!$A$1:$G$44</definedName>
    <definedName name="_xlnm.Print_Area" localSheetId="40">'21_1_Christophe_Castaner'!$A$1:$Q$31</definedName>
    <definedName name="_xlnm.Print_Area" localSheetId="41">'21_2_Christophe_Castaner'!$A$1:$G$44</definedName>
    <definedName name="_xlnm.Print_Area" localSheetId="42">'22_1_Porte-parole'!$A$1:$Q$31</definedName>
    <definedName name="_xlnm.Print_Area" localSheetId="43">'22_2_Porte-parole'!$A$1:$G$44</definedName>
    <definedName name="_xlnm.Print_Area" localSheetId="44">'23_1_Marlène_Schiappa'!$A$1:$Q$31</definedName>
    <definedName name="_xlnm.Print_Area" localSheetId="45">'23_2_Marlène_Schiappa'!$A$1:$G$44</definedName>
    <definedName name="_xlnm.Print_Area" localSheetId="46">'24_1_Sophie_Cluzel'!$A$1:$Q$31</definedName>
    <definedName name="_xlnm.Print_Area" localSheetId="47">'24_2_Sophie_Cluzel'!$A$1:$G$44</definedName>
    <definedName name="_xlnm.Print_Area" localSheetId="48">'25_1_Mounir_Mahjoubi'!$A$1:$Q$31</definedName>
    <definedName name="_xlnm.Print_Area" localSheetId="49">'25_2_Mounir_Mahjoubi'!$A$1:$G$44</definedName>
    <definedName name="_xlnm.Print_Area" localSheetId="50">'26_1_Jean-Baptiste_Lemoyne'!$A$1:$Q$31</definedName>
    <definedName name="_xlnm.Print_Area" localSheetId="51">'26_2_Jean-Baptiste_Lemoyne'!$A$1:$G$44</definedName>
    <definedName name="_xlnm.Print_Area" localSheetId="52">'27_1_Geneviève_Darrieussecq'!$A$1:$Q$31</definedName>
    <definedName name="_xlnm.Print_Area" localSheetId="53">'27_2_Geneviève_Darrieussecq'!$A$1:$G$44</definedName>
    <definedName name="_xlnm.Print_Area" localSheetId="54">'28_1_Julien_Denormandie'!$A$1:$Q$31</definedName>
    <definedName name="_xlnm.Print_Area" localSheetId="55">'28_2_Julien_Denormandie'!$A$1:$G$44</definedName>
    <definedName name="_xlnm.Print_Area" localSheetId="56">'29_1_Benjamin_Griveaux'!$A$1:$Q$31</definedName>
    <definedName name="_xlnm.Print_Area" localSheetId="57">'29_2_Benjamin_Griveaux'!$A$1:$G$44</definedName>
  </definedNames>
  <calcPr calcId="152511"/>
</workbook>
</file>

<file path=xl/calcChain.xml><?xml version="1.0" encoding="utf-8"?>
<calcChain xmlns="http://schemas.openxmlformats.org/spreadsheetml/2006/main">
  <c r="B43" i="61" l="1"/>
  <c r="B38" i="61"/>
  <c r="E11" i="61"/>
  <c r="D11" i="61"/>
  <c r="C11" i="61"/>
  <c r="B11" i="61"/>
  <c r="G10" i="61"/>
  <c r="F10" i="61"/>
  <c r="G9" i="61"/>
  <c r="F9" i="61"/>
  <c r="Q21" i="60"/>
  <c r="M21" i="60"/>
  <c r="L21" i="60"/>
  <c r="Q20" i="60"/>
  <c r="M20" i="60"/>
  <c r="L20" i="60"/>
  <c r="Q19" i="60"/>
  <c r="M19" i="60"/>
  <c r="L19" i="60"/>
  <c r="Q18" i="60"/>
  <c r="M18" i="60"/>
  <c r="N18" i="60" s="1"/>
  <c r="L18" i="60"/>
  <c r="Q17" i="60"/>
  <c r="M17" i="60"/>
  <c r="L17" i="60"/>
  <c r="P16" i="60"/>
  <c r="O16" i="60"/>
  <c r="Q16" i="60" s="1"/>
  <c r="K16" i="60"/>
  <c r="J16" i="60"/>
  <c r="I16" i="60"/>
  <c r="H16" i="60"/>
  <c r="G16" i="60"/>
  <c r="F16" i="60"/>
  <c r="E16" i="60"/>
  <c r="D16" i="60"/>
  <c r="C16" i="60"/>
  <c r="B16" i="60"/>
  <c r="Q14" i="60"/>
  <c r="M14" i="60"/>
  <c r="L14" i="60"/>
  <c r="Q13" i="60"/>
  <c r="M13" i="60"/>
  <c r="L13" i="60"/>
  <c r="Q12" i="60"/>
  <c r="M12" i="60"/>
  <c r="L12" i="60"/>
  <c r="Q11" i="60"/>
  <c r="M11" i="60"/>
  <c r="L11" i="60"/>
  <c r="Q10" i="60"/>
  <c r="M10" i="60"/>
  <c r="L10" i="60"/>
  <c r="P9" i="60"/>
  <c r="P23" i="60" s="1"/>
  <c r="O9" i="60"/>
  <c r="Q9" i="60" s="1"/>
  <c r="K9" i="60"/>
  <c r="J9" i="60"/>
  <c r="I9" i="60"/>
  <c r="I23" i="60" s="1"/>
  <c r="H9" i="60"/>
  <c r="G9" i="60"/>
  <c r="F9" i="60"/>
  <c r="E9" i="60"/>
  <c r="E23" i="60" s="1"/>
  <c r="D9" i="60"/>
  <c r="C9" i="60"/>
  <c r="B9" i="60"/>
  <c r="O23" i="60" l="1"/>
  <c r="O25" i="60" s="1"/>
  <c r="N12" i="60"/>
  <c r="G11" i="61"/>
  <c r="F11" i="61"/>
  <c r="L16" i="60"/>
  <c r="B23" i="60"/>
  <c r="F23" i="60"/>
  <c r="J23" i="60"/>
  <c r="M16" i="60"/>
  <c r="N21" i="60"/>
  <c r="C23" i="60"/>
  <c r="G23" i="60"/>
  <c r="K23" i="60"/>
  <c r="N20" i="60"/>
  <c r="D23" i="60"/>
  <c r="H23" i="60"/>
  <c r="H25" i="60" s="1"/>
  <c r="N19" i="60"/>
  <c r="L9" i="60"/>
  <c r="N11" i="60"/>
  <c r="M9" i="60"/>
  <c r="N14" i="60"/>
  <c r="N13" i="60"/>
  <c r="D25" i="60"/>
  <c r="N10" i="60"/>
  <c r="N17" i="60"/>
  <c r="M23" i="60" l="1"/>
  <c r="N16" i="60"/>
  <c r="J25" i="60"/>
  <c r="F25" i="60"/>
  <c r="L23" i="60"/>
  <c r="L25" i="60" s="1"/>
  <c r="B25" i="60"/>
  <c r="N9" i="60"/>
  <c r="B43" i="59" l="1"/>
  <c r="B38" i="59"/>
  <c r="E11" i="59"/>
  <c r="D11" i="59"/>
  <c r="C11" i="59"/>
  <c r="B11" i="59"/>
  <c r="G10" i="59"/>
  <c r="F10" i="59"/>
  <c r="G9" i="59"/>
  <c r="F9" i="59"/>
  <c r="Q21" i="58"/>
  <c r="M21" i="58"/>
  <c r="L21" i="58"/>
  <c r="Q20" i="58"/>
  <c r="M20" i="58"/>
  <c r="L20" i="58"/>
  <c r="Q19" i="58"/>
  <c r="M19" i="58"/>
  <c r="L19" i="58"/>
  <c r="Q18" i="58"/>
  <c r="M18" i="58"/>
  <c r="L18" i="58"/>
  <c r="Q17" i="58"/>
  <c r="M17" i="58"/>
  <c r="L17" i="58"/>
  <c r="P16" i="58"/>
  <c r="Q16" i="58" s="1"/>
  <c r="O16" i="58"/>
  <c r="K16" i="58"/>
  <c r="J16" i="58"/>
  <c r="I16" i="58"/>
  <c r="H16" i="58"/>
  <c r="G16" i="58"/>
  <c r="F16" i="58"/>
  <c r="E16" i="58"/>
  <c r="D16" i="58"/>
  <c r="C16" i="58"/>
  <c r="B16" i="58"/>
  <c r="Q14" i="58"/>
  <c r="M14" i="58"/>
  <c r="L14" i="58"/>
  <c r="Q13" i="58"/>
  <c r="M13" i="58"/>
  <c r="L13" i="58"/>
  <c r="Q12" i="58"/>
  <c r="M12" i="58"/>
  <c r="L12" i="58"/>
  <c r="Q11" i="58"/>
  <c r="M11" i="58"/>
  <c r="L11" i="58"/>
  <c r="Q10" i="58"/>
  <c r="M10" i="58"/>
  <c r="L10" i="58"/>
  <c r="P9" i="58"/>
  <c r="P23" i="58" s="1"/>
  <c r="O9" i="58"/>
  <c r="O23" i="58" s="1"/>
  <c r="K9" i="58"/>
  <c r="J9" i="58"/>
  <c r="I9" i="58"/>
  <c r="H9" i="58"/>
  <c r="H23" i="58" s="1"/>
  <c r="G9" i="58"/>
  <c r="F9" i="58"/>
  <c r="E9" i="58"/>
  <c r="D9" i="58"/>
  <c r="D23" i="58" s="1"/>
  <c r="C9" i="58"/>
  <c r="B9" i="58"/>
  <c r="O25" i="58" l="1"/>
  <c r="N13" i="58"/>
  <c r="N19" i="58"/>
  <c r="Q9" i="58"/>
  <c r="G11" i="59"/>
  <c r="F11" i="59"/>
  <c r="E23" i="58"/>
  <c r="D25" i="58" s="1"/>
  <c r="I23" i="58"/>
  <c r="H25" i="58" s="1"/>
  <c r="L16" i="58"/>
  <c r="N18" i="58"/>
  <c r="B23" i="58"/>
  <c r="F23" i="58"/>
  <c r="J23" i="58"/>
  <c r="M16" i="58"/>
  <c r="N21" i="58"/>
  <c r="C23" i="58"/>
  <c r="G23" i="58"/>
  <c r="K23" i="58"/>
  <c r="N20" i="58"/>
  <c r="N12" i="58"/>
  <c r="L9" i="58"/>
  <c r="N11" i="58"/>
  <c r="M9" i="58"/>
  <c r="N9" i="58" s="1"/>
  <c r="N14" i="58"/>
  <c r="L23" i="58"/>
  <c r="N10" i="58"/>
  <c r="N17" i="58"/>
  <c r="M23" i="58" l="1"/>
  <c r="J25" i="58"/>
  <c r="N16" i="58"/>
  <c r="F25" i="58"/>
  <c r="B25" i="58"/>
  <c r="L25" i="58"/>
  <c r="B43" i="57" l="1"/>
  <c r="B38" i="57"/>
  <c r="E11" i="57"/>
  <c r="D11" i="57"/>
  <c r="C11" i="57"/>
  <c r="G11" i="57" s="1"/>
  <c r="B11" i="57"/>
  <c r="G10" i="57"/>
  <c r="F10" i="57"/>
  <c r="G9" i="57"/>
  <c r="F9" i="57"/>
  <c r="Q21" i="56"/>
  <c r="M21" i="56"/>
  <c r="L21" i="56"/>
  <c r="Q20" i="56"/>
  <c r="M20" i="56"/>
  <c r="L20" i="56"/>
  <c r="Q19" i="56"/>
  <c r="M19" i="56"/>
  <c r="L19" i="56"/>
  <c r="Q18" i="56"/>
  <c r="M18" i="56"/>
  <c r="N18" i="56" s="1"/>
  <c r="L18" i="56"/>
  <c r="Q17" i="56"/>
  <c r="M17" i="56"/>
  <c r="M16" i="56" s="1"/>
  <c r="L17" i="56"/>
  <c r="P16" i="56"/>
  <c r="Q16" i="56" s="1"/>
  <c r="O16" i="56"/>
  <c r="L16" i="56"/>
  <c r="K16" i="56"/>
  <c r="J16" i="56"/>
  <c r="I16" i="56"/>
  <c r="H16" i="56"/>
  <c r="G16" i="56"/>
  <c r="F16" i="56"/>
  <c r="E16" i="56"/>
  <c r="D16" i="56"/>
  <c r="C16" i="56"/>
  <c r="B16" i="56"/>
  <c r="Q14" i="56"/>
  <c r="M14" i="56"/>
  <c r="L14" i="56"/>
  <c r="Q13" i="56"/>
  <c r="M13" i="56"/>
  <c r="L13" i="56"/>
  <c r="Q12" i="56"/>
  <c r="M12" i="56"/>
  <c r="N12" i="56" s="1"/>
  <c r="L12" i="56"/>
  <c r="Q11" i="56"/>
  <c r="M11" i="56"/>
  <c r="L11" i="56"/>
  <c r="Q10" i="56"/>
  <c r="M10" i="56"/>
  <c r="M9" i="56" s="1"/>
  <c r="L10" i="56"/>
  <c r="P9" i="56"/>
  <c r="Q9" i="56" s="1"/>
  <c r="O9" i="56"/>
  <c r="O23" i="56" s="1"/>
  <c r="L9" i="56"/>
  <c r="L23" i="56" s="1"/>
  <c r="K9" i="56"/>
  <c r="K23" i="56" s="1"/>
  <c r="J9" i="56"/>
  <c r="J23" i="56" s="1"/>
  <c r="I9" i="56"/>
  <c r="I23" i="56" s="1"/>
  <c r="H9" i="56"/>
  <c r="H23" i="56" s="1"/>
  <c r="G9" i="56"/>
  <c r="G23" i="56" s="1"/>
  <c r="F9" i="56"/>
  <c r="F23" i="56" s="1"/>
  <c r="E9" i="56"/>
  <c r="E23" i="56" s="1"/>
  <c r="D9" i="56"/>
  <c r="D23" i="56" s="1"/>
  <c r="C9" i="56"/>
  <c r="C23" i="56" s="1"/>
  <c r="B9" i="56"/>
  <c r="B23" i="56" s="1"/>
  <c r="N14" i="56" l="1"/>
  <c r="N16" i="56"/>
  <c r="N21" i="56"/>
  <c r="N13" i="56"/>
  <c r="N20" i="56"/>
  <c r="N19" i="56"/>
  <c r="N11" i="56"/>
  <c r="F11" i="57"/>
  <c r="D25" i="56"/>
  <c r="N17" i="56"/>
  <c r="N10" i="56"/>
  <c r="B25" i="56"/>
  <c r="F25" i="56"/>
  <c r="J25" i="56"/>
  <c r="H25" i="56"/>
  <c r="N9" i="56"/>
  <c r="M23" i="56"/>
  <c r="L25" i="56" s="1"/>
  <c r="P23" i="56"/>
  <c r="O25" i="56" s="1"/>
  <c r="B43" i="55" l="1"/>
  <c r="B38" i="55"/>
  <c r="E11" i="55"/>
  <c r="D11" i="55"/>
  <c r="C11" i="55"/>
  <c r="B11" i="55"/>
  <c r="G10" i="55"/>
  <c r="F10" i="55"/>
  <c r="G9" i="55"/>
  <c r="F9" i="55"/>
  <c r="Q21" i="54"/>
  <c r="M21" i="54"/>
  <c r="L21" i="54"/>
  <c r="Q20" i="54"/>
  <c r="M20" i="54"/>
  <c r="N20" i="54" s="1"/>
  <c r="L20" i="54"/>
  <c r="Q19" i="54"/>
  <c r="M19" i="54"/>
  <c r="L19" i="54"/>
  <c r="Q18" i="54"/>
  <c r="M18" i="54"/>
  <c r="L18" i="54"/>
  <c r="Q17" i="54"/>
  <c r="M17" i="54"/>
  <c r="L17" i="54"/>
  <c r="P16" i="54"/>
  <c r="Q16" i="54" s="1"/>
  <c r="O16" i="54"/>
  <c r="K16" i="54"/>
  <c r="J16" i="54"/>
  <c r="I16" i="54"/>
  <c r="H16" i="54"/>
  <c r="G16" i="54"/>
  <c r="F16" i="54"/>
  <c r="E16" i="54"/>
  <c r="D16" i="54"/>
  <c r="C16" i="54"/>
  <c r="B16" i="54"/>
  <c r="Q14" i="54"/>
  <c r="M14" i="54"/>
  <c r="L14" i="54"/>
  <c r="Q13" i="54"/>
  <c r="M13" i="54"/>
  <c r="L13" i="54"/>
  <c r="Q12" i="54"/>
  <c r="M12" i="54"/>
  <c r="L12" i="54"/>
  <c r="Q11" i="54"/>
  <c r="M11" i="54"/>
  <c r="L11" i="54"/>
  <c r="Q10" i="54"/>
  <c r="M10" i="54"/>
  <c r="L10" i="54"/>
  <c r="P9" i="54"/>
  <c r="P23" i="54" s="1"/>
  <c r="O9" i="54"/>
  <c r="O23" i="54" s="1"/>
  <c r="O25" i="54" s="1"/>
  <c r="K9" i="54"/>
  <c r="K23" i="54" s="1"/>
  <c r="J9" i="54"/>
  <c r="J23" i="54" s="1"/>
  <c r="I9" i="54"/>
  <c r="I23" i="54" s="1"/>
  <c r="H9" i="54"/>
  <c r="H23" i="54" s="1"/>
  <c r="G9" i="54"/>
  <c r="G23" i="54" s="1"/>
  <c r="F9" i="54"/>
  <c r="F23" i="54" s="1"/>
  <c r="F25" i="54" s="1"/>
  <c r="E9" i="54"/>
  <c r="E23" i="54" s="1"/>
  <c r="D9" i="54"/>
  <c r="D23" i="54" s="1"/>
  <c r="C9" i="54"/>
  <c r="C23" i="54" s="1"/>
  <c r="B9" i="54"/>
  <c r="B23" i="54" s="1"/>
  <c r="B25" i="54" s="1"/>
  <c r="J25" i="54" l="1"/>
  <c r="Q9" i="54"/>
  <c r="N10" i="54"/>
  <c r="N14" i="54"/>
  <c r="N17" i="54"/>
  <c r="N21" i="54"/>
  <c r="G11" i="55"/>
  <c r="F11" i="55"/>
  <c r="N19" i="54"/>
  <c r="M16" i="54"/>
  <c r="N16" i="54" s="1"/>
  <c r="L16" i="54"/>
  <c r="N18" i="54"/>
  <c r="N12" i="54"/>
  <c r="N13" i="54"/>
  <c r="M9" i="54"/>
  <c r="L9" i="54"/>
  <c r="L23" i="54" s="1"/>
  <c r="N11" i="54"/>
  <c r="D25" i="54"/>
  <c r="H25" i="54"/>
  <c r="M23" i="54" l="1"/>
  <c r="N9" i="54"/>
  <c r="L25" i="54"/>
  <c r="B43" i="53" l="1"/>
  <c r="B38" i="53"/>
  <c r="E11" i="53"/>
  <c r="D11" i="53"/>
  <c r="C11" i="53"/>
  <c r="B11" i="53"/>
  <c r="G10" i="53"/>
  <c r="F10" i="53"/>
  <c r="G9" i="53"/>
  <c r="F9" i="53"/>
  <c r="Q21" i="52"/>
  <c r="M21" i="52"/>
  <c r="L21" i="52"/>
  <c r="Q20" i="52"/>
  <c r="M20" i="52"/>
  <c r="L20" i="52"/>
  <c r="Q19" i="52"/>
  <c r="M19" i="52"/>
  <c r="L19" i="52"/>
  <c r="Q18" i="52"/>
  <c r="M18" i="52"/>
  <c r="L18" i="52"/>
  <c r="Q17" i="52"/>
  <c r="M17" i="52"/>
  <c r="L17" i="52"/>
  <c r="P16" i="52"/>
  <c r="Q16" i="52" s="1"/>
  <c r="O16" i="52"/>
  <c r="K16" i="52"/>
  <c r="J16" i="52"/>
  <c r="I16" i="52"/>
  <c r="H16" i="52"/>
  <c r="G16" i="52"/>
  <c r="F16" i="52"/>
  <c r="E16" i="52"/>
  <c r="D16" i="52"/>
  <c r="C16" i="52"/>
  <c r="B16" i="52"/>
  <c r="Q14" i="52"/>
  <c r="M14" i="52"/>
  <c r="L14" i="52"/>
  <c r="Q13" i="52"/>
  <c r="M13" i="52"/>
  <c r="L13" i="52"/>
  <c r="Q12" i="52"/>
  <c r="M12" i="52"/>
  <c r="N12" i="52" s="1"/>
  <c r="L12" i="52"/>
  <c r="Q11" i="52"/>
  <c r="M11" i="52"/>
  <c r="L11" i="52"/>
  <c r="Q10" i="52"/>
  <c r="M10" i="52"/>
  <c r="L10" i="52"/>
  <c r="P9" i="52"/>
  <c r="Q9" i="52" s="1"/>
  <c r="O9" i="52"/>
  <c r="O23" i="52" s="1"/>
  <c r="K9" i="52"/>
  <c r="J9" i="52"/>
  <c r="J23" i="52" s="1"/>
  <c r="I9" i="52"/>
  <c r="I23" i="52" s="1"/>
  <c r="H9" i="52"/>
  <c r="G9" i="52"/>
  <c r="F9" i="52"/>
  <c r="F23" i="52" s="1"/>
  <c r="E9" i="52"/>
  <c r="E23" i="52" s="1"/>
  <c r="D9" i="52"/>
  <c r="C9" i="52"/>
  <c r="B9" i="52"/>
  <c r="B23" i="52" s="1"/>
  <c r="O25" i="52" l="1"/>
  <c r="P23" i="52"/>
  <c r="M16" i="52"/>
  <c r="N21" i="52"/>
  <c r="G11" i="53"/>
  <c r="F11" i="53"/>
  <c r="G23" i="52"/>
  <c r="F25" i="52" s="1"/>
  <c r="N20" i="52"/>
  <c r="D23" i="52"/>
  <c r="H23" i="52"/>
  <c r="N19" i="52"/>
  <c r="C23" i="52"/>
  <c r="B25" i="52" s="1"/>
  <c r="K23" i="52"/>
  <c r="J25" i="52" s="1"/>
  <c r="L16" i="52"/>
  <c r="N18" i="52"/>
  <c r="L9" i="52"/>
  <c r="L23" i="52" s="1"/>
  <c r="L25" i="52" s="1"/>
  <c r="M9" i="52"/>
  <c r="N14" i="52"/>
  <c r="N11" i="52"/>
  <c r="N13" i="52"/>
  <c r="M23" i="52"/>
  <c r="N16" i="52"/>
  <c r="D25" i="52"/>
  <c r="H25" i="52"/>
  <c r="N10" i="52"/>
  <c r="N17" i="52"/>
  <c r="N9" i="52" l="1"/>
  <c r="B43" i="51"/>
  <c r="B38" i="51"/>
  <c r="E11" i="51"/>
  <c r="D11" i="51"/>
  <c r="C11" i="51"/>
  <c r="B11" i="51"/>
  <c r="G10" i="51"/>
  <c r="F10" i="51"/>
  <c r="G9" i="51"/>
  <c r="F9" i="51"/>
  <c r="Q21" i="50"/>
  <c r="M21" i="50"/>
  <c r="L21" i="50"/>
  <c r="N21" i="50" s="1"/>
  <c r="Q20" i="50"/>
  <c r="M20" i="50"/>
  <c r="N20" i="50" s="1"/>
  <c r="L20" i="50"/>
  <c r="Q19" i="50"/>
  <c r="M19" i="50"/>
  <c r="N19" i="50" s="1"/>
  <c r="L19" i="50"/>
  <c r="Q18" i="50"/>
  <c r="M18" i="50"/>
  <c r="N18" i="50" s="1"/>
  <c r="L18" i="50"/>
  <c r="Q17" i="50"/>
  <c r="M17" i="50"/>
  <c r="M16" i="50" s="1"/>
  <c r="L17" i="50"/>
  <c r="L16" i="50" s="1"/>
  <c r="P16" i="50"/>
  <c r="Q16" i="50" s="1"/>
  <c r="O16" i="50"/>
  <c r="K16" i="50"/>
  <c r="J16" i="50"/>
  <c r="I16" i="50"/>
  <c r="H16" i="50"/>
  <c r="G16" i="50"/>
  <c r="F16" i="50"/>
  <c r="E16" i="50"/>
  <c r="D16" i="50"/>
  <c r="C16" i="50"/>
  <c r="B16" i="50"/>
  <c r="Q14" i="50"/>
  <c r="M14" i="50"/>
  <c r="N14" i="50" s="1"/>
  <c r="L14" i="50"/>
  <c r="Q13" i="50"/>
  <c r="M13" i="50"/>
  <c r="N13" i="50" s="1"/>
  <c r="L13" i="50"/>
  <c r="Q12" i="50"/>
  <c r="M12" i="50"/>
  <c r="L12" i="50"/>
  <c r="Q11" i="50"/>
  <c r="M11" i="50"/>
  <c r="L11" i="50"/>
  <c r="L9" i="50" s="1"/>
  <c r="Q10" i="50"/>
  <c r="M10" i="50"/>
  <c r="L10" i="50"/>
  <c r="P9" i="50"/>
  <c r="Q9" i="50" s="1"/>
  <c r="O9" i="50"/>
  <c r="O23" i="50" s="1"/>
  <c r="K9" i="50"/>
  <c r="K23" i="50" s="1"/>
  <c r="J9" i="50"/>
  <c r="I9" i="50"/>
  <c r="H9" i="50"/>
  <c r="G9" i="50"/>
  <c r="G23" i="50" s="1"/>
  <c r="F9" i="50"/>
  <c r="E9" i="50"/>
  <c r="D9" i="50"/>
  <c r="C9" i="50"/>
  <c r="C23" i="50" s="1"/>
  <c r="B9" i="50"/>
  <c r="G11" i="51" l="1"/>
  <c r="F11" i="51"/>
  <c r="N16" i="50"/>
  <c r="D23" i="50"/>
  <c r="D25" i="50" s="1"/>
  <c r="H23" i="50"/>
  <c r="E23" i="50"/>
  <c r="I23" i="50"/>
  <c r="H25" i="50" s="1"/>
  <c r="L23" i="50"/>
  <c r="B23" i="50"/>
  <c r="B25" i="50" s="1"/>
  <c r="F23" i="50"/>
  <c r="F25" i="50" s="1"/>
  <c r="J23" i="50"/>
  <c r="J25" i="50" s="1"/>
  <c r="N12" i="50"/>
  <c r="N11" i="50"/>
  <c r="M9" i="50"/>
  <c r="N9" i="50" s="1"/>
  <c r="O25" i="50"/>
  <c r="P23" i="50"/>
  <c r="N10" i="50"/>
  <c r="N17" i="50"/>
  <c r="M23" i="50" l="1"/>
  <c r="L25" i="50" s="1"/>
  <c r="B43" i="49" l="1"/>
  <c r="B38" i="49"/>
  <c r="E11" i="49"/>
  <c r="D11" i="49"/>
  <c r="C11" i="49"/>
  <c r="B11" i="49"/>
  <c r="G10" i="49"/>
  <c r="F10" i="49"/>
  <c r="G9" i="49"/>
  <c r="F9" i="49"/>
  <c r="Q21" i="48"/>
  <c r="M21" i="48"/>
  <c r="L21" i="48"/>
  <c r="Q20" i="48"/>
  <c r="M20" i="48"/>
  <c r="L20" i="48"/>
  <c r="Q19" i="48"/>
  <c r="M19" i="48"/>
  <c r="L19" i="48"/>
  <c r="Q18" i="48"/>
  <c r="M18" i="48"/>
  <c r="L18" i="48"/>
  <c r="Q17" i="48"/>
  <c r="M17" i="48"/>
  <c r="L17" i="48"/>
  <c r="P16" i="48"/>
  <c r="O16" i="48"/>
  <c r="K16" i="48"/>
  <c r="J16" i="48"/>
  <c r="I16" i="48"/>
  <c r="H16" i="48"/>
  <c r="G16" i="48"/>
  <c r="F16" i="48"/>
  <c r="E16" i="48"/>
  <c r="D16" i="48"/>
  <c r="C16" i="48"/>
  <c r="B16" i="48"/>
  <c r="Q14" i="48"/>
  <c r="M14" i="48"/>
  <c r="L14" i="48"/>
  <c r="Q13" i="48"/>
  <c r="M13" i="48"/>
  <c r="N13" i="48" s="1"/>
  <c r="L13" i="48"/>
  <c r="Q12" i="48"/>
  <c r="M12" i="48"/>
  <c r="L12" i="48"/>
  <c r="Q11" i="48"/>
  <c r="M11" i="48"/>
  <c r="L11" i="48"/>
  <c r="Q10" i="48"/>
  <c r="M10" i="48"/>
  <c r="L10" i="48"/>
  <c r="P9" i="48"/>
  <c r="P23" i="48" s="1"/>
  <c r="O9" i="48"/>
  <c r="Q9" i="48" s="1"/>
  <c r="K9" i="48"/>
  <c r="J9" i="48"/>
  <c r="I9" i="48"/>
  <c r="H9" i="48"/>
  <c r="G9" i="48"/>
  <c r="F9" i="48"/>
  <c r="E9" i="48"/>
  <c r="D9" i="48"/>
  <c r="C9" i="48"/>
  <c r="B9" i="48"/>
  <c r="O23" i="48" l="1"/>
  <c r="O25" i="48" s="1"/>
  <c r="E23" i="48"/>
  <c r="I23" i="48"/>
  <c r="B23" i="48"/>
  <c r="F23" i="48"/>
  <c r="J23" i="48"/>
  <c r="M16" i="48"/>
  <c r="N21" i="48"/>
  <c r="Q16" i="48"/>
  <c r="G11" i="49"/>
  <c r="F11" i="49"/>
  <c r="G23" i="48"/>
  <c r="K23" i="48"/>
  <c r="J25" i="48" s="1"/>
  <c r="N20" i="48"/>
  <c r="D23" i="48"/>
  <c r="D25" i="48" s="1"/>
  <c r="H23" i="48"/>
  <c r="N19" i="48"/>
  <c r="F25" i="48"/>
  <c r="C23" i="48"/>
  <c r="B25" i="48" s="1"/>
  <c r="L16" i="48"/>
  <c r="N18" i="48"/>
  <c r="N12" i="48"/>
  <c r="L9" i="48"/>
  <c r="N9" i="48" s="1"/>
  <c r="N11" i="48"/>
  <c r="M9" i="48"/>
  <c r="N14" i="48"/>
  <c r="N16" i="48"/>
  <c r="M23" i="48"/>
  <c r="N10" i="48"/>
  <c r="N17" i="48"/>
  <c r="L23" i="48" l="1"/>
  <c r="L25" i="48" s="1"/>
  <c r="H25" i="48"/>
  <c r="B43" i="47"/>
  <c r="B38" i="47"/>
  <c r="E11" i="47"/>
  <c r="D11" i="47"/>
  <c r="C11" i="47"/>
  <c r="B11" i="47"/>
  <c r="G10" i="47"/>
  <c r="F10" i="47"/>
  <c r="G9" i="47"/>
  <c r="F9" i="47"/>
  <c r="Q21" i="46"/>
  <c r="M21" i="46"/>
  <c r="L21" i="46"/>
  <c r="Q20" i="46"/>
  <c r="M20" i="46"/>
  <c r="L20" i="46"/>
  <c r="Q19" i="46"/>
  <c r="M19" i="46"/>
  <c r="L19" i="46"/>
  <c r="Q18" i="46"/>
  <c r="M18" i="46"/>
  <c r="N18" i="46" s="1"/>
  <c r="L18" i="46"/>
  <c r="Q17" i="46"/>
  <c r="M17" i="46"/>
  <c r="L17" i="46"/>
  <c r="P16" i="46"/>
  <c r="Q16" i="46" s="1"/>
  <c r="O16" i="46"/>
  <c r="K16" i="46"/>
  <c r="J16" i="46"/>
  <c r="I16" i="46"/>
  <c r="H16" i="46"/>
  <c r="G16" i="46"/>
  <c r="F16" i="46"/>
  <c r="E16" i="46"/>
  <c r="D16" i="46"/>
  <c r="C16" i="46"/>
  <c r="B16" i="46"/>
  <c r="Q14" i="46"/>
  <c r="M14" i="46"/>
  <c r="L14" i="46"/>
  <c r="Q13" i="46"/>
  <c r="M13" i="46"/>
  <c r="L13" i="46"/>
  <c r="Q12" i="46"/>
  <c r="M12" i="46"/>
  <c r="L12" i="46"/>
  <c r="Q11" i="46"/>
  <c r="M11" i="46"/>
  <c r="N11" i="46" s="1"/>
  <c r="L11" i="46"/>
  <c r="Q10" i="46"/>
  <c r="M10" i="46"/>
  <c r="L10" i="46"/>
  <c r="L9" i="46" s="1"/>
  <c r="P9" i="46"/>
  <c r="Q9" i="46" s="1"/>
  <c r="O9" i="46"/>
  <c r="O23" i="46" s="1"/>
  <c r="K9" i="46"/>
  <c r="J9" i="46"/>
  <c r="I9" i="46"/>
  <c r="I23" i="46" s="1"/>
  <c r="H9" i="46"/>
  <c r="G9" i="46"/>
  <c r="F9" i="46"/>
  <c r="E9" i="46"/>
  <c r="E23" i="46" s="1"/>
  <c r="D9" i="46"/>
  <c r="C9" i="46"/>
  <c r="B9" i="46"/>
  <c r="M9" i="46" l="1"/>
  <c r="L16" i="46"/>
  <c r="P23" i="46"/>
  <c r="O25" i="46" s="1"/>
  <c r="G11" i="47"/>
  <c r="F11" i="47"/>
  <c r="B23" i="46"/>
  <c r="F23" i="46"/>
  <c r="J23" i="46"/>
  <c r="M16" i="46"/>
  <c r="M23" i="46" s="1"/>
  <c r="N21" i="46"/>
  <c r="C23" i="46"/>
  <c r="G23" i="46"/>
  <c r="K23" i="46"/>
  <c r="N20" i="46"/>
  <c r="D23" i="46"/>
  <c r="D25" i="46" s="1"/>
  <c r="H23" i="46"/>
  <c r="N19" i="46"/>
  <c r="N14" i="46"/>
  <c r="N13" i="46"/>
  <c r="N12" i="46"/>
  <c r="N16" i="46"/>
  <c r="N9" i="46"/>
  <c r="L23" i="46"/>
  <c r="H25" i="46"/>
  <c r="N10" i="46"/>
  <c r="N17" i="46"/>
  <c r="B25" i="46" l="1"/>
  <c r="J25" i="46"/>
  <c r="L25" i="46"/>
  <c r="F25" i="46"/>
  <c r="B43" i="45" l="1"/>
  <c r="B38" i="45"/>
  <c r="E11" i="45"/>
  <c r="D11" i="45"/>
  <c r="C11" i="45"/>
  <c r="B11" i="45"/>
  <c r="G10" i="45"/>
  <c r="F10" i="45"/>
  <c r="G9" i="45"/>
  <c r="F9" i="45"/>
  <c r="Q21" i="44"/>
  <c r="M21" i="44"/>
  <c r="L21" i="44"/>
  <c r="Q20" i="44"/>
  <c r="M20" i="44"/>
  <c r="L20" i="44"/>
  <c r="Q19" i="44"/>
  <c r="M19" i="44"/>
  <c r="L19" i="44"/>
  <c r="Q18" i="44"/>
  <c r="M18" i="44"/>
  <c r="L18" i="44"/>
  <c r="Q17" i="44"/>
  <c r="M17" i="44"/>
  <c r="L17" i="44"/>
  <c r="P16" i="44"/>
  <c r="O16" i="44"/>
  <c r="Q16" i="44" s="1"/>
  <c r="K16" i="44"/>
  <c r="J16" i="44"/>
  <c r="I16" i="44"/>
  <c r="H16" i="44"/>
  <c r="G16" i="44"/>
  <c r="F16" i="44"/>
  <c r="E16" i="44"/>
  <c r="D16" i="44"/>
  <c r="C16" i="44"/>
  <c r="B16" i="44"/>
  <c r="Q14" i="44"/>
  <c r="M14" i="44"/>
  <c r="L14" i="44"/>
  <c r="Q13" i="44"/>
  <c r="M13" i="44"/>
  <c r="L13" i="44"/>
  <c r="Q12" i="44"/>
  <c r="M12" i="44"/>
  <c r="N12" i="44" s="1"/>
  <c r="L12" i="44"/>
  <c r="Q11" i="44"/>
  <c r="M11" i="44"/>
  <c r="L11" i="44"/>
  <c r="Q10" i="44"/>
  <c r="M10" i="44"/>
  <c r="L10" i="44"/>
  <c r="P9" i="44"/>
  <c r="P23" i="44" s="1"/>
  <c r="O9" i="44"/>
  <c r="K9" i="44"/>
  <c r="J9" i="44"/>
  <c r="J23" i="44" s="1"/>
  <c r="I9" i="44"/>
  <c r="I23" i="44" s="1"/>
  <c r="H9" i="44"/>
  <c r="G9" i="44"/>
  <c r="F9" i="44"/>
  <c r="F23" i="44" s="1"/>
  <c r="E9" i="44"/>
  <c r="E23" i="44" s="1"/>
  <c r="D9" i="44"/>
  <c r="C9" i="44"/>
  <c r="B9" i="44"/>
  <c r="B23" i="44" s="1"/>
  <c r="D23" i="44" l="1"/>
  <c r="H23" i="44"/>
  <c r="O23" i="44"/>
  <c r="O25" i="44" s="1"/>
  <c r="M16" i="44"/>
  <c r="N21" i="44"/>
  <c r="G11" i="45"/>
  <c r="F11" i="45"/>
  <c r="L16" i="44"/>
  <c r="N16" i="44" s="1"/>
  <c r="N18" i="44"/>
  <c r="C23" i="44"/>
  <c r="B25" i="44" s="1"/>
  <c r="G23" i="44"/>
  <c r="F25" i="44" s="1"/>
  <c r="K23" i="44"/>
  <c r="J25" i="44" s="1"/>
  <c r="N20" i="44"/>
  <c r="N19" i="44"/>
  <c r="L9" i="44"/>
  <c r="L23" i="44" s="1"/>
  <c r="N11" i="44"/>
  <c r="M9" i="44"/>
  <c r="N14" i="44"/>
  <c r="N13" i="44"/>
  <c r="D25" i="44"/>
  <c r="H25" i="44"/>
  <c r="N10" i="44"/>
  <c r="N17" i="44"/>
  <c r="Q9" i="44"/>
  <c r="N9" i="44" l="1"/>
  <c r="M23" i="44"/>
  <c r="L25" i="44"/>
  <c r="B43" i="43" l="1"/>
  <c r="B38" i="43"/>
  <c r="E11" i="43"/>
  <c r="D11" i="43"/>
  <c r="C11" i="43"/>
  <c r="B11" i="43"/>
  <c r="G10" i="43"/>
  <c r="F10" i="43"/>
  <c r="G9" i="43"/>
  <c r="F9" i="43"/>
  <c r="Q21" i="42"/>
  <c r="M21" i="42"/>
  <c r="L21" i="42"/>
  <c r="Q20" i="42"/>
  <c r="M20" i="42"/>
  <c r="L20" i="42"/>
  <c r="Q19" i="42"/>
  <c r="M19" i="42"/>
  <c r="L19" i="42"/>
  <c r="Q18" i="42"/>
  <c r="M18" i="42"/>
  <c r="L18" i="42"/>
  <c r="Q17" i="42"/>
  <c r="M17" i="42"/>
  <c r="L17" i="42"/>
  <c r="P16" i="42"/>
  <c r="O16" i="42"/>
  <c r="K16" i="42"/>
  <c r="J16" i="42"/>
  <c r="I16" i="42"/>
  <c r="H16" i="42"/>
  <c r="G16" i="42"/>
  <c r="F16" i="42"/>
  <c r="E16" i="42"/>
  <c r="D16" i="42"/>
  <c r="C16" i="42"/>
  <c r="B16" i="42"/>
  <c r="Q14" i="42"/>
  <c r="M14" i="42"/>
  <c r="L14" i="42"/>
  <c r="Q13" i="42"/>
  <c r="M13" i="42"/>
  <c r="L13" i="42"/>
  <c r="Q12" i="42"/>
  <c r="M12" i="42"/>
  <c r="L12" i="42"/>
  <c r="Q11" i="42"/>
  <c r="M11" i="42"/>
  <c r="L11" i="42"/>
  <c r="Q10" i="42"/>
  <c r="M10" i="42"/>
  <c r="L10" i="42"/>
  <c r="P9" i="42"/>
  <c r="P23" i="42" s="1"/>
  <c r="O9" i="42"/>
  <c r="Q9" i="42" s="1"/>
  <c r="K9" i="42"/>
  <c r="J9" i="42"/>
  <c r="I9" i="42"/>
  <c r="H9" i="42"/>
  <c r="G9" i="42"/>
  <c r="F9" i="42"/>
  <c r="E9" i="42"/>
  <c r="D9" i="42"/>
  <c r="C9" i="42"/>
  <c r="B9" i="42"/>
  <c r="B23" i="42" l="1"/>
  <c r="J23" i="42"/>
  <c r="M16" i="42"/>
  <c r="N21" i="42"/>
  <c r="O23" i="42"/>
  <c r="O25" i="42" s="1"/>
  <c r="N12" i="42"/>
  <c r="F23" i="42"/>
  <c r="Q16" i="42"/>
  <c r="G11" i="43"/>
  <c r="F11" i="43"/>
  <c r="N16" i="42"/>
  <c r="C23" i="42"/>
  <c r="B25" i="42" s="1"/>
  <c r="G23" i="42"/>
  <c r="K23" i="42"/>
  <c r="J25" i="42" s="1"/>
  <c r="N20" i="42"/>
  <c r="D23" i="42"/>
  <c r="D25" i="42" s="1"/>
  <c r="H23" i="42"/>
  <c r="N19" i="42"/>
  <c r="E23" i="42"/>
  <c r="I23" i="42"/>
  <c r="H25" i="42" s="1"/>
  <c r="L16" i="42"/>
  <c r="N18" i="42"/>
  <c r="N11" i="42"/>
  <c r="M9" i="42"/>
  <c r="M23" i="42" s="1"/>
  <c r="N14" i="42"/>
  <c r="L9" i="42"/>
  <c r="L23" i="42" s="1"/>
  <c r="N13" i="42"/>
  <c r="N10" i="42"/>
  <c r="N17" i="42"/>
  <c r="L25" i="42" l="1"/>
  <c r="F25" i="42"/>
  <c r="N9" i="42"/>
  <c r="B43" i="41" l="1"/>
  <c r="B38" i="41"/>
  <c r="E11" i="41"/>
  <c r="D11" i="41"/>
  <c r="C11" i="41"/>
  <c r="B11" i="41"/>
  <c r="G10" i="41"/>
  <c r="F10" i="41"/>
  <c r="G9" i="41"/>
  <c r="F9" i="41"/>
  <c r="Q21" i="40"/>
  <c r="M21" i="40"/>
  <c r="L21" i="40"/>
  <c r="Q20" i="40"/>
  <c r="M20" i="40"/>
  <c r="L20" i="40"/>
  <c r="Q19" i="40"/>
  <c r="M19" i="40"/>
  <c r="L19" i="40"/>
  <c r="Q18" i="40"/>
  <c r="M18" i="40"/>
  <c r="L18" i="40"/>
  <c r="Q17" i="40"/>
  <c r="M17" i="40"/>
  <c r="L17" i="40"/>
  <c r="P16" i="40"/>
  <c r="O16" i="40"/>
  <c r="K16" i="40"/>
  <c r="J16" i="40"/>
  <c r="I16" i="40"/>
  <c r="H16" i="40"/>
  <c r="G16" i="40"/>
  <c r="F16" i="40"/>
  <c r="E16" i="40"/>
  <c r="D16" i="40"/>
  <c r="C16" i="40"/>
  <c r="B16" i="40"/>
  <c r="Q14" i="40"/>
  <c r="M14" i="40"/>
  <c r="L14" i="40"/>
  <c r="Q13" i="40"/>
  <c r="M13" i="40"/>
  <c r="L13" i="40"/>
  <c r="Q12" i="40"/>
  <c r="M12" i="40"/>
  <c r="L12" i="40"/>
  <c r="Q11" i="40"/>
  <c r="M11" i="40"/>
  <c r="L11" i="40"/>
  <c r="Q10" i="40"/>
  <c r="M10" i="40"/>
  <c r="L10" i="40"/>
  <c r="P9" i="40"/>
  <c r="O9" i="40"/>
  <c r="K9" i="40"/>
  <c r="J9" i="40"/>
  <c r="J23" i="40" s="1"/>
  <c r="I9" i="40"/>
  <c r="H9" i="40"/>
  <c r="G9" i="40"/>
  <c r="F9" i="40"/>
  <c r="F23" i="40" s="1"/>
  <c r="E9" i="40"/>
  <c r="D9" i="40"/>
  <c r="C9" i="40"/>
  <c r="B9" i="40"/>
  <c r="B23" i="40" s="1"/>
  <c r="O23" i="40" l="1"/>
  <c r="Q16" i="40"/>
  <c r="P23" i="40"/>
  <c r="Q9" i="40"/>
  <c r="N12" i="40"/>
  <c r="L16" i="40"/>
  <c r="N18" i="40"/>
  <c r="L9" i="40"/>
  <c r="L23" i="40" s="1"/>
  <c r="G11" i="41"/>
  <c r="F11" i="41"/>
  <c r="C23" i="40"/>
  <c r="B25" i="40" s="1"/>
  <c r="G23" i="40"/>
  <c r="F25" i="40" s="1"/>
  <c r="K23" i="40"/>
  <c r="J25" i="40" s="1"/>
  <c r="N17" i="40"/>
  <c r="N21" i="40"/>
  <c r="D23" i="40"/>
  <c r="H23" i="40"/>
  <c r="H25" i="40" s="1"/>
  <c r="N20" i="40"/>
  <c r="E23" i="40"/>
  <c r="I23" i="40"/>
  <c r="N19" i="40"/>
  <c r="N11" i="40"/>
  <c r="N10" i="40"/>
  <c r="N14" i="40"/>
  <c r="N13" i="40"/>
  <c r="M9" i="40"/>
  <c r="M16" i="40"/>
  <c r="N16" i="40" s="1"/>
  <c r="D25" i="40" l="1"/>
  <c r="O25" i="40"/>
  <c r="N9" i="40"/>
  <c r="M23" i="40"/>
  <c r="L25" i="40" s="1"/>
  <c r="B43" i="39" l="1"/>
  <c r="B38" i="39"/>
  <c r="E11" i="39"/>
  <c r="D11" i="39"/>
  <c r="C11" i="39"/>
  <c r="B11" i="39"/>
  <c r="G10" i="39"/>
  <c r="F10" i="39"/>
  <c r="G9" i="39"/>
  <c r="F9" i="39"/>
  <c r="Q21" i="38"/>
  <c r="M21" i="38"/>
  <c r="L21" i="38"/>
  <c r="Q20" i="38"/>
  <c r="M20" i="38"/>
  <c r="L20" i="38"/>
  <c r="Q19" i="38"/>
  <c r="M19" i="38"/>
  <c r="L19" i="38"/>
  <c r="Q18" i="38"/>
  <c r="M18" i="38"/>
  <c r="L18" i="38"/>
  <c r="Q17" i="38"/>
  <c r="M17" i="38"/>
  <c r="L17" i="38"/>
  <c r="P16" i="38"/>
  <c r="O16" i="38"/>
  <c r="K16" i="38"/>
  <c r="J16" i="38"/>
  <c r="I16" i="38"/>
  <c r="H16" i="38"/>
  <c r="G16" i="38"/>
  <c r="F16" i="38"/>
  <c r="E16" i="38"/>
  <c r="D16" i="38"/>
  <c r="C16" i="38"/>
  <c r="B16" i="38"/>
  <c r="Q14" i="38"/>
  <c r="M14" i="38"/>
  <c r="L14" i="38"/>
  <c r="Q13" i="38"/>
  <c r="M13" i="38"/>
  <c r="L13" i="38"/>
  <c r="Q12" i="38"/>
  <c r="M12" i="38"/>
  <c r="L12" i="38"/>
  <c r="Q11" i="38"/>
  <c r="M11" i="38"/>
  <c r="L11" i="38"/>
  <c r="Q10" i="38"/>
  <c r="M10" i="38"/>
  <c r="L10" i="38"/>
  <c r="P9" i="38"/>
  <c r="P23" i="38" s="1"/>
  <c r="O9" i="38"/>
  <c r="K9" i="38"/>
  <c r="K23" i="38" s="1"/>
  <c r="J9" i="38"/>
  <c r="I9" i="38"/>
  <c r="H9" i="38"/>
  <c r="G9" i="38"/>
  <c r="G23" i="38" s="1"/>
  <c r="F9" i="38"/>
  <c r="E9" i="38"/>
  <c r="D9" i="38"/>
  <c r="C9" i="38"/>
  <c r="B9" i="38"/>
  <c r="D23" i="38" l="1"/>
  <c r="O23" i="38"/>
  <c r="O25" i="38" s="1"/>
  <c r="N13" i="38"/>
  <c r="Q16" i="38"/>
  <c r="N19" i="38"/>
  <c r="H23" i="38"/>
  <c r="Q9" i="38"/>
  <c r="G11" i="39"/>
  <c r="F11" i="39"/>
  <c r="I23" i="38"/>
  <c r="L16" i="38"/>
  <c r="L23" i="38" s="1"/>
  <c r="J23" i="38"/>
  <c r="J25" i="38" s="1"/>
  <c r="M16" i="38"/>
  <c r="N21" i="38"/>
  <c r="E23" i="38"/>
  <c r="N18" i="38"/>
  <c r="B23" i="38"/>
  <c r="F23" i="38"/>
  <c r="F25" i="38" s="1"/>
  <c r="C23" i="38"/>
  <c r="N20" i="38"/>
  <c r="N12" i="38"/>
  <c r="L9" i="38"/>
  <c r="N11" i="38"/>
  <c r="M9" i="38"/>
  <c r="N9" i="38" s="1"/>
  <c r="N14" i="38"/>
  <c r="D25" i="38"/>
  <c r="H25" i="38"/>
  <c r="N10" i="38"/>
  <c r="N17" i="38"/>
  <c r="B25" i="38" l="1"/>
  <c r="N16" i="38"/>
  <c r="M23" i="38"/>
  <c r="L25" i="38" s="1"/>
  <c r="B43" i="37" l="1"/>
  <c r="B38" i="37"/>
  <c r="E11" i="37"/>
  <c r="D11" i="37"/>
  <c r="C11" i="37"/>
  <c r="B11" i="37"/>
  <c r="G10" i="37"/>
  <c r="F10" i="37"/>
  <c r="G9" i="37"/>
  <c r="F9" i="37"/>
  <c r="Q21" i="36"/>
  <c r="M21" i="36"/>
  <c r="L21" i="36"/>
  <c r="Q20" i="36"/>
  <c r="M20" i="36"/>
  <c r="L20" i="36"/>
  <c r="Q19" i="36"/>
  <c r="M19" i="36"/>
  <c r="L19" i="36"/>
  <c r="Q18" i="36"/>
  <c r="M18" i="36"/>
  <c r="L18" i="36"/>
  <c r="Q17" i="36"/>
  <c r="M17" i="36"/>
  <c r="L17" i="36"/>
  <c r="P16" i="36"/>
  <c r="O16" i="36"/>
  <c r="K16" i="36"/>
  <c r="J16" i="36"/>
  <c r="I16" i="36"/>
  <c r="H16" i="36"/>
  <c r="G16" i="36"/>
  <c r="F16" i="36"/>
  <c r="E16" i="36"/>
  <c r="D16" i="36"/>
  <c r="C16" i="36"/>
  <c r="B16" i="36"/>
  <c r="Q14" i="36"/>
  <c r="M14" i="36"/>
  <c r="L14" i="36"/>
  <c r="Q13" i="36"/>
  <c r="M13" i="36"/>
  <c r="L13" i="36"/>
  <c r="Q12" i="36"/>
  <c r="M12" i="36"/>
  <c r="L12" i="36"/>
  <c r="Q11" i="36"/>
  <c r="M11" i="36"/>
  <c r="L11" i="36"/>
  <c r="Q10" i="36"/>
  <c r="M10" i="36"/>
  <c r="L10" i="36"/>
  <c r="P9" i="36"/>
  <c r="P23" i="36" s="1"/>
  <c r="O9" i="36"/>
  <c r="K9" i="36"/>
  <c r="J9" i="36"/>
  <c r="I9" i="36"/>
  <c r="H9" i="36"/>
  <c r="G9" i="36"/>
  <c r="F9" i="36"/>
  <c r="E9" i="36"/>
  <c r="D9" i="36"/>
  <c r="C9" i="36"/>
  <c r="B9" i="36"/>
  <c r="H23" i="36" l="1"/>
  <c r="N13" i="36"/>
  <c r="Q16" i="36"/>
  <c r="N19" i="36"/>
  <c r="D23" i="36"/>
  <c r="Q9" i="36"/>
  <c r="O23" i="36"/>
  <c r="O25" i="36" s="1"/>
  <c r="G11" i="37"/>
  <c r="F11" i="37"/>
  <c r="E23" i="36"/>
  <c r="D25" i="36" s="1"/>
  <c r="I23" i="36"/>
  <c r="H25" i="36" s="1"/>
  <c r="L16" i="36"/>
  <c r="N18" i="36"/>
  <c r="B23" i="36"/>
  <c r="F23" i="36"/>
  <c r="J23" i="36"/>
  <c r="M16" i="36"/>
  <c r="N21" i="36"/>
  <c r="C23" i="36"/>
  <c r="G23" i="36"/>
  <c r="K23" i="36"/>
  <c r="N20" i="36"/>
  <c r="N12" i="36"/>
  <c r="L9" i="36"/>
  <c r="N11" i="36"/>
  <c r="M9" i="36"/>
  <c r="N9" i="36" s="1"/>
  <c r="N14" i="36"/>
  <c r="L23" i="36"/>
  <c r="N10" i="36"/>
  <c r="N17" i="36"/>
  <c r="B25" i="36" l="1"/>
  <c r="M23" i="36"/>
  <c r="N16" i="36"/>
  <c r="J25" i="36"/>
  <c r="F25" i="36"/>
  <c r="L25" i="36"/>
  <c r="B43" i="35" l="1"/>
  <c r="B38" i="35"/>
  <c r="E11" i="35"/>
  <c r="D11" i="35"/>
  <c r="C11" i="35"/>
  <c r="B11" i="35"/>
  <c r="G10" i="35"/>
  <c r="F10" i="35"/>
  <c r="G9" i="35"/>
  <c r="F9" i="35"/>
  <c r="O23" i="34"/>
  <c r="Q21" i="34"/>
  <c r="M21" i="34"/>
  <c r="L21" i="34"/>
  <c r="Q20" i="34"/>
  <c r="M20" i="34"/>
  <c r="N20" i="34" s="1"/>
  <c r="L20" i="34"/>
  <c r="Q19" i="34"/>
  <c r="M19" i="34"/>
  <c r="L19" i="34"/>
  <c r="Q18" i="34"/>
  <c r="M18" i="34"/>
  <c r="L18" i="34"/>
  <c r="Q17" i="34"/>
  <c r="M17" i="34"/>
  <c r="L17" i="34"/>
  <c r="Q16" i="34"/>
  <c r="P16" i="34"/>
  <c r="O16" i="34"/>
  <c r="K16" i="34"/>
  <c r="J16" i="34"/>
  <c r="I16" i="34"/>
  <c r="H16" i="34"/>
  <c r="G16" i="34"/>
  <c r="F16" i="34"/>
  <c r="E16" i="34"/>
  <c r="D16" i="34"/>
  <c r="C16" i="34"/>
  <c r="B16" i="34"/>
  <c r="Q14" i="34"/>
  <c r="M14" i="34"/>
  <c r="L14" i="34"/>
  <c r="Q13" i="34"/>
  <c r="M13" i="34"/>
  <c r="L13" i="34"/>
  <c r="Q12" i="34"/>
  <c r="M12" i="34"/>
  <c r="N12" i="34" s="1"/>
  <c r="L12" i="34"/>
  <c r="Q11" i="34"/>
  <c r="M11" i="34"/>
  <c r="L11" i="34"/>
  <c r="Q10" i="34"/>
  <c r="M10" i="34"/>
  <c r="L10" i="34"/>
  <c r="Q9" i="34"/>
  <c r="P9" i="34"/>
  <c r="P23" i="34" s="1"/>
  <c r="O9" i="34"/>
  <c r="K9" i="34"/>
  <c r="K23" i="34" s="1"/>
  <c r="J9" i="34"/>
  <c r="J23" i="34" s="1"/>
  <c r="I9" i="34"/>
  <c r="I23" i="34" s="1"/>
  <c r="H9" i="34"/>
  <c r="H23" i="34" s="1"/>
  <c r="H25" i="34" s="1"/>
  <c r="G9" i="34"/>
  <c r="G23" i="34" s="1"/>
  <c r="F9" i="34"/>
  <c r="F23" i="34" s="1"/>
  <c r="E9" i="34"/>
  <c r="E23" i="34" s="1"/>
  <c r="D9" i="34"/>
  <c r="D23" i="34" s="1"/>
  <c r="D25" i="34" s="1"/>
  <c r="C9" i="34"/>
  <c r="C23" i="34" s="1"/>
  <c r="B9" i="34"/>
  <c r="B23" i="34" s="1"/>
  <c r="N14" i="34" l="1"/>
  <c r="N21" i="34"/>
  <c r="O25" i="34"/>
  <c r="G11" i="35"/>
  <c r="F11" i="35"/>
  <c r="N17" i="34"/>
  <c r="N19" i="34"/>
  <c r="M16" i="34"/>
  <c r="L16" i="34"/>
  <c r="N18" i="34"/>
  <c r="B25" i="34"/>
  <c r="F25" i="34"/>
  <c r="J25" i="34"/>
  <c r="N13" i="34"/>
  <c r="M9" i="34"/>
  <c r="N9" i="34" s="1"/>
  <c r="L9" i="34"/>
  <c r="N11" i="34"/>
  <c r="N10" i="34"/>
  <c r="M23" i="34"/>
  <c r="L23" i="34" l="1"/>
  <c r="L25" i="34" s="1"/>
  <c r="N16" i="34"/>
  <c r="B43" i="33" l="1"/>
  <c r="B38" i="33"/>
  <c r="E11" i="33"/>
  <c r="D11" i="33"/>
  <c r="C11" i="33"/>
  <c r="B11" i="33"/>
  <c r="G10" i="33"/>
  <c r="F10" i="33"/>
  <c r="G9" i="33"/>
  <c r="F9" i="33"/>
  <c r="Q21" i="32"/>
  <c r="M21" i="32"/>
  <c r="L21" i="32"/>
  <c r="Q20" i="32"/>
  <c r="M20" i="32"/>
  <c r="L20" i="32"/>
  <c r="Q19" i="32"/>
  <c r="M19" i="32"/>
  <c r="L19" i="32"/>
  <c r="Q18" i="32"/>
  <c r="M18" i="32"/>
  <c r="L18" i="32"/>
  <c r="Q17" i="32"/>
  <c r="M17" i="32"/>
  <c r="L17" i="32"/>
  <c r="P16" i="32"/>
  <c r="Q16" i="32" s="1"/>
  <c r="O16" i="32"/>
  <c r="K16" i="32"/>
  <c r="J16" i="32"/>
  <c r="I16" i="32"/>
  <c r="H16" i="32"/>
  <c r="G16" i="32"/>
  <c r="F16" i="32"/>
  <c r="E16" i="32"/>
  <c r="D16" i="32"/>
  <c r="C16" i="32"/>
  <c r="B16" i="32"/>
  <c r="Q14" i="32"/>
  <c r="M14" i="32"/>
  <c r="L14" i="32"/>
  <c r="Q13" i="32"/>
  <c r="M13" i="32"/>
  <c r="L13" i="32"/>
  <c r="Q12" i="32"/>
  <c r="M12" i="32"/>
  <c r="L12" i="32"/>
  <c r="Q11" i="32"/>
  <c r="M11" i="32"/>
  <c r="L11" i="32"/>
  <c r="Q10" i="32"/>
  <c r="M10" i="32"/>
  <c r="L10" i="32"/>
  <c r="P9" i="32"/>
  <c r="O9" i="32"/>
  <c r="O23" i="32" s="1"/>
  <c r="K9" i="32"/>
  <c r="J9" i="32"/>
  <c r="I9" i="32"/>
  <c r="H9" i="32"/>
  <c r="H23" i="32" s="1"/>
  <c r="G9" i="32"/>
  <c r="F9" i="32"/>
  <c r="E9" i="32"/>
  <c r="D9" i="32"/>
  <c r="D23" i="32" s="1"/>
  <c r="C9" i="32"/>
  <c r="B9" i="32"/>
  <c r="Q9" i="32" l="1"/>
  <c r="N12" i="32"/>
  <c r="L16" i="32"/>
  <c r="N16" i="32" s="1"/>
  <c r="N18" i="32"/>
  <c r="P23" i="32"/>
  <c r="O25" i="32" s="1"/>
  <c r="I23" i="32"/>
  <c r="E23" i="32"/>
  <c r="D25" i="32" s="1"/>
  <c r="G11" i="33"/>
  <c r="F11" i="33"/>
  <c r="B23" i="32"/>
  <c r="J23" i="32"/>
  <c r="M16" i="32"/>
  <c r="N21" i="32"/>
  <c r="G23" i="32"/>
  <c r="K23" i="32"/>
  <c r="N20" i="32"/>
  <c r="F23" i="32"/>
  <c r="C23" i="32"/>
  <c r="N19" i="32"/>
  <c r="L9" i="32"/>
  <c r="M9" i="32"/>
  <c r="N14" i="32"/>
  <c r="N11" i="32"/>
  <c r="N13" i="32"/>
  <c r="M23" i="32"/>
  <c r="L23" i="32"/>
  <c r="H25" i="32"/>
  <c r="N10" i="32"/>
  <c r="N17" i="32"/>
  <c r="N9" i="32" l="1"/>
  <c r="B25" i="32"/>
  <c r="F25" i="32"/>
  <c r="L25" i="32"/>
  <c r="J25" i="32"/>
  <c r="B43" i="31" l="1"/>
  <c r="B38" i="31"/>
  <c r="E11" i="31"/>
  <c r="D11" i="31"/>
  <c r="C11" i="31"/>
  <c r="B11" i="31"/>
  <c r="G10" i="31"/>
  <c r="F10" i="31"/>
  <c r="G9" i="31"/>
  <c r="F9" i="31"/>
  <c r="Q21" i="30"/>
  <c r="M21" i="30"/>
  <c r="L21" i="30"/>
  <c r="Q20" i="30"/>
  <c r="M20" i="30"/>
  <c r="L20" i="30"/>
  <c r="Q19" i="30"/>
  <c r="M19" i="30"/>
  <c r="L19" i="30"/>
  <c r="Q18" i="30"/>
  <c r="M18" i="30"/>
  <c r="L18" i="30"/>
  <c r="Q17" i="30"/>
  <c r="M17" i="30"/>
  <c r="L17" i="30"/>
  <c r="P16" i="30"/>
  <c r="O16" i="30"/>
  <c r="K16" i="30"/>
  <c r="J16" i="30"/>
  <c r="I16" i="30"/>
  <c r="H16" i="30"/>
  <c r="G16" i="30"/>
  <c r="F16" i="30"/>
  <c r="E16" i="30"/>
  <c r="D16" i="30"/>
  <c r="C16" i="30"/>
  <c r="B16" i="30"/>
  <c r="Q14" i="30"/>
  <c r="M14" i="30"/>
  <c r="L14" i="30"/>
  <c r="Q13" i="30"/>
  <c r="M13" i="30"/>
  <c r="L13" i="30"/>
  <c r="Q12" i="30"/>
  <c r="M12" i="30"/>
  <c r="L12" i="30"/>
  <c r="Q11" i="30"/>
  <c r="M11" i="30"/>
  <c r="L11" i="30"/>
  <c r="Q10" i="30"/>
  <c r="M10" i="30"/>
  <c r="L10" i="30"/>
  <c r="P9" i="30"/>
  <c r="P23" i="30" s="1"/>
  <c r="O9" i="30"/>
  <c r="K9" i="30"/>
  <c r="J9" i="30"/>
  <c r="J23" i="30" s="1"/>
  <c r="I9" i="30"/>
  <c r="I23" i="30" s="1"/>
  <c r="H9" i="30"/>
  <c r="G9" i="30"/>
  <c r="F9" i="30"/>
  <c r="F23" i="30" s="1"/>
  <c r="E9" i="30"/>
  <c r="E23" i="30" s="1"/>
  <c r="D9" i="30"/>
  <c r="C9" i="30"/>
  <c r="B9" i="30"/>
  <c r="B23" i="30" s="1"/>
  <c r="O23" i="30" l="1"/>
  <c r="O25" i="30" s="1"/>
  <c r="Q16" i="30"/>
  <c r="Q9" i="30"/>
  <c r="L16" i="30"/>
  <c r="L23" i="30" s="1"/>
  <c r="N18" i="30"/>
  <c r="L9" i="30"/>
  <c r="N11" i="30"/>
  <c r="G11" i="31"/>
  <c r="F11" i="31"/>
  <c r="C23" i="30"/>
  <c r="B25" i="30" s="1"/>
  <c r="K23" i="30"/>
  <c r="N21" i="30"/>
  <c r="D23" i="30"/>
  <c r="D25" i="30" s="1"/>
  <c r="H23" i="30"/>
  <c r="H25" i="30" s="1"/>
  <c r="N20" i="30"/>
  <c r="G23" i="30"/>
  <c r="M16" i="30"/>
  <c r="N19" i="30"/>
  <c r="N14" i="30"/>
  <c r="N13" i="30"/>
  <c r="M9" i="30"/>
  <c r="N9" i="30" s="1"/>
  <c r="N12" i="30"/>
  <c r="F25" i="30"/>
  <c r="J25" i="30"/>
  <c r="N10" i="30"/>
  <c r="N17" i="30"/>
  <c r="N16" i="30" l="1"/>
  <c r="M23" i="30"/>
  <c r="L25" i="30" s="1"/>
  <c r="B43" i="29" l="1"/>
  <c r="B38" i="29"/>
  <c r="E11" i="29"/>
  <c r="D11" i="29"/>
  <c r="C11" i="29"/>
  <c r="B11" i="29"/>
  <c r="G10" i="29"/>
  <c r="F10" i="29"/>
  <c r="G9" i="29"/>
  <c r="F9" i="29"/>
  <c r="Q21" i="28"/>
  <c r="M21" i="28"/>
  <c r="N21" i="28" s="1"/>
  <c r="L21" i="28"/>
  <c r="Q20" i="28"/>
  <c r="M20" i="28"/>
  <c r="L20" i="28"/>
  <c r="Q19" i="28"/>
  <c r="M19" i="28"/>
  <c r="L19" i="28"/>
  <c r="L16" i="28" s="1"/>
  <c r="Q18" i="28"/>
  <c r="M18" i="28"/>
  <c r="L18" i="28"/>
  <c r="Q17" i="28"/>
  <c r="M17" i="28"/>
  <c r="L17" i="28"/>
  <c r="P16" i="28"/>
  <c r="O16" i="28"/>
  <c r="K16" i="28"/>
  <c r="J16" i="28"/>
  <c r="I16" i="28"/>
  <c r="H16" i="28"/>
  <c r="G16" i="28"/>
  <c r="F16" i="28"/>
  <c r="E16" i="28"/>
  <c r="D16" i="28"/>
  <c r="C16" i="28"/>
  <c r="B16" i="28"/>
  <c r="Q14" i="28"/>
  <c r="M14" i="28"/>
  <c r="L14" i="28"/>
  <c r="Q13" i="28"/>
  <c r="M13" i="28"/>
  <c r="L13" i="28"/>
  <c r="Q12" i="28"/>
  <c r="M12" i="28"/>
  <c r="L12" i="28"/>
  <c r="Q11" i="28"/>
  <c r="M11" i="28"/>
  <c r="L11" i="28"/>
  <c r="Q10" i="28"/>
  <c r="M10" i="28"/>
  <c r="L10" i="28"/>
  <c r="P9" i="28"/>
  <c r="O9" i="28"/>
  <c r="O23" i="28" s="1"/>
  <c r="K9" i="28"/>
  <c r="K23" i="28" s="1"/>
  <c r="J9" i="28"/>
  <c r="J23" i="28" s="1"/>
  <c r="I9" i="28"/>
  <c r="H9" i="28"/>
  <c r="G9" i="28"/>
  <c r="G23" i="28" s="1"/>
  <c r="F9" i="28"/>
  <c r="F23" i="28" s="1"/>
  <c r="E9" i="28"/>
  <c r="D9" i="28"/>
  <c r="C9" i="28"/>
  <c r="C23" i="28" s="1"/>
  <c r="B9" i="28"/>
  <c r="B23" i="28" s="1"/>
  <c r="O25" i="28" l="1"/>
  <c r="E23" i="28"/>
  <c r="I23" i="28"/>
  <c r="Q9" i="28"/>
  <c r="Q16" i="28"/>
  <c r="P23" i="28"/>
  <c r="L9" i="28"/>
  <c r="L23" i="28" s="1"/>
  <c r="N11" i="28"/>
  <c r="M16" i="28"/>
  <c r="G11" i="29"/>
  <c r="F11" i="29"/>
  <c r="N18" i="28"/>
  <c r="N16" i="28"/>
  <c r="D23" i="28"/>
  <c r="D25" i="28" s="1"/>
  <c r="H23" i="28"/>
  <c r="H25" i="28" s="1"/>
  <c r="N20" i="28"/>
  <c r="N19" i="28"/>
  <c r="N10" i="28"/>
  <c r="N14" i="28"/>
  <c r="N13" i="28"/>
  <c r="B25" i="28"/>
  <c r="F25" i="28"/>
  <c r="J25" i="28"/>
  <c r="N12" i="28"/>
  <c r="N17" i="28"/>
  <c r="M9" i="28"/>
  <c r="N9" i="28" l="1"/>
  <c r="M23" i="28"/>
  <c r="L25" i="28" s="1"/>
  <c r="B43" i="27" l="1"/>
  <c r="B38" i="27"/>
  <c r="E11" i="27"/>
  <c r="D11" i="27"/>
  <c r="C11" i="27"/>
  <c r="B11" i="27"/>
  <c r="G10" i="27"/>
  <c r="F10" i="27"/>
  <c r="G9" i="27"/>
  <c r="F9" i="27"/>
  <c r="Q21" i="26"/>
  <c r="M21" i="26"/>
  <c r="L21" i="26"/>
  <c r="Q20" i="26"/>
  <c r="M20" i="26"/>
  <c r="N20" i="26" s="1"/>
  <c r="L20" i="26"/>
  <c r="Q19" i="26"/>
  <c r="M19" i="26"/>
  <c r="L19" i="26"/>
  <c r="Q18" i="26"/>
  <c r="M18" i="26"/>
  <c r="L18" i="26"/>
  <c r="Q17" i="26"/>
  <c r="M17" i="26"/>
  <c r="L17" i="26"/>
  <c r="P16" i="26"/>
  <c r="O16" i="26"/>
  <c r="Q16" i="26" s="1"/>
  <c r="K16" i="26"/>
  <c r="J16" i="26"/>
  <c r="I16" i="26"/>
  <c r="H16" i="26"/>
  <c r="G16" i="26"/>
  <c r="F16" i="26"/>
  <c r="E16" i="26"/>
  <c r="D16" i="26"/>
  <c r="C16" i="26"/>
  <c r="B16" i="26"/>
  <c r="Q14" i="26"/>
  <c r="M14" i="26"/>
  <c r="N14" i="26" s="1"/>
  <c r="L14" i="26"/>
  <c r="Q13" i="26"/>
  <c r="M13" i="26"/>
  <c r="L13" i="26"/>
  <c r="Q12" i="26"/>
  <c r="M12" i="26"/>
  <c r="L12" i="26"/>
  <c r="Q11" i="26"/>
  <c r="M11" i="26"/>
  <c r="L11" i="26"/>
  <c r="Q10" i="26"/>
  <c r="M10" i="26"/>
  <c r="L10" i="26"/>
  <c r="P9" i="26"/>
  <c r="P23" i="26" s="1"/>
  <c r="O9" i="26"/>
  <c r="K9" i="26"/>
  <c r="K23" i="26" s="1"/>
  <c r="J9" i="26"/>
  <c r="I9" i="26"/>
  <c r="H9" i="26"/>
  <c r="G9" i="26"/>
  <c r="G23" i="26" s="1"/>
  <c r="F9" i="26"/>
  <c r="E9" i="26"/>
  <c r="D9" i="26"/>
  <c r="C9" i="26"/>
  <c r="C23" i="26" s="1"/>
  <c r="B9" i="26"/>
  <c r="O23" i="26" l="1"/>
  <c r="O25" i="26" s="1"/>
  <c r="N12" i="26"/>
  <c r="G11" i="27"/>
  <c r="F11" i="27"/>
  <c r="D23" i="26"/>
  <c r="H23" i="26"/>
  <c r="N19" i="26"/>
  <c r="E23" i="26"/>
  <c r="I23" i="26"/>
  <c r="L16" i="26"/>
  <c r="N18" i="26"/>
  <c r="B23" i="26"/>
  <c r="B25" i="26" s="1"/>
  <c r="F23" i="26"/>
  <c r="F25" i="26" s="1"/>
  <c r="J23" i="26"/>
  <c r="J25" i="26" s="1"/>
  <c r="M16" i="26"/>
  <c r="N21" i="26"/>
  <c r="L9" i="26"/>
  <c r="N11" i="26"/>
  <c r="M9" i="26"/>
  <c r="M23" i="26" s="1"/>
  <c r="N13" i="26"/>
  <c r="L23" i="26"/>
  <c r="N9" i="26"/>
  <c r="N10" i="26"/>
  <c r="N17" i="26"/>
  <c r="Q9" i="26"/>
  <c r="N16" i="26" l="1"/>
  <c r="H25" i="26"/>
  <c r="D25" i="26"/>
  <c r="L25" i="26"/>
  <c r="B43" i="25" l="1"/>
  <c r="B38" i="25"/>
  <c r="E11" i="25"/>
  <c r="D11" i="25"/>
  <c r="C11" i="25"/>
  <c r="B11" i="25"/>
  <c r="G10" i="25"/>
  <c r="F10" i="25"/>
  <c r="G9" i="25"/>
  <c r="F9" i="25"/>
  <c r="Q21" i="24"/>
  <c r="M21" i="24"/>
  <c r="L21" i="24"/>
  <c r="Q20" i="24"/>
  <c r="M20" i="24"/>
  <c r="L20" i="24"/>
  <c r="Q19" i="24"/>
  <c r="M19" i="24"/>
  <c r="L19" i="24"/>
  <c r="Q18" i="24"/>
  <c r="M18" i="24"/>
  <c r="L18" i="24"/>
  <c r="Q17" i="24"/>
  <c r="M17" i="24"/>
  <c r="L17" i="24"/>
  <c r="P16" i="24"/>
  <c r="O16" i="24"/>
  <c r="Q16" i="24" s="1"/>
  <c r="K16" i="24"/>
  <c r="J16" i="24"/>
  <c r="I16" i="24"/>
  <c r="H16" i="24"/>
  <c r="G16" i="24"/>
  <c r="F16" i="24"/>
  <c r="E16" i="24"/>
  <c r="D16" i="24"/>
  <c r="C16" i="24"/>
  <c r="B16" i="24"/>
  <c r="Q14" i="24"/>
  <c r="M14" i="24"/>
  <c r="N14" i="24" s="1"/>
  <c r="L14" i="24"/>
  <c r="Q13" i="24"/>
  <c r="M13" i="24"/>
  <c r="L13" i="24"/>
  <c r="Q12" i="24"/>
  <c r="M12" i="24"/>
  <c r="N12" i="24" s="1"/>
  <c r="L12" i="24"/>
  <c r="Q11" i="24"/>
  <c r="M11" i="24"/>
  <c r="L11" i="24"/>
  <c r="Q10" i="24"/>
  <c r="M10" i="24"/>
  <c r="L10" i="24"/>
  <c r="P9" i="24"/>
  <c r="P23" i="24" s="1"/>
  <c r="O9" i="24"/>
  <c r="K9" i="24"/>
  <c r="K23" i="24" s="1"/>
  <c r="J9" i="24"/>
  <c r="I9" i="24"/>
  <c r="I23" i="24" s="1"/>
  <c r="H9" i="24"/>
  <c r="G9" i="24"/>
  <c r="G23" i="24" s="1"/>
  <c r="F9" i="24"/>
  <c r="E9" i="24"/>
  <c r="E23" i="24" s="1"/>
  <c r="D9" i="24"/>
  <c r="C9" i="24"/>
  <c r="C23" i="24" s="1"/>
  <c r="B9" i="24"/>
  <c r="D23" i="24" l="1"/>
  <c r="H23" i="24"/>
  <c r="O23" i="24"/>
  <c r="O25" i="24" s="1"/>
  <c r="L16" i="24"/>
  <c r="N18" i="24"/>
  <c r="G11" i="25"/>
  <c r="F11" i="25"/>
  <c r="B23" i="24"/>
  <c r="B25" i="24" s="1"/>
  <c r="F23" i="24"/>
  <c r="F25" i="24" s="1"/>
  <c r="J23" i="24"/>
  <c r="M16" i="24"/>
  <c r="N21" i="24"/>
  <c r="N20" i="24"/>
  <c r="N19" i="24"/>
  <c r="J25" i="24"/>
  <c r="L9" i="24"/>
  <c r="L23" i="24" s="1"/>
  <c r="N11" i="24"/>
  <c r="M9" i="24"/>
  <c r="N13" i="24"/>
  <c r="N16" i="24"/>
  <c r="D25" i="24"/>
  <c r="H25" i="24"/>
  <c r="N10" i="24"/>
  <c r="N17" i="24"/>
  <c r="Q9" i="24"/>
  <c r="M23" i="24" l="1"/>
  <c r="L25" i="24" s="1"/>
  <c r="N9" i="24"/>
  <c r="B43" i="23" l="1"/>
  <c r="B38" i="23"/>
  <c r="E11" i="23"/>
  <c r="D11" i="23"/>
  <c r="C11" i="23"/>
  <c r="B11" i="23"/>
  <c r="G10" i="23"/>
  <c r="F10" i="23"/>
  <c r="G9" i="23"/>
  <c r="F9" i="23"/>
  <c r="Q21" i="22"/>
  <c r="M21" i="22"/>
  <c r="L21" i="22"/>
  <c r="Q20" i="22"/>
  <c r="M20" i="22"/>
  <c r="L20" i="22"/>
  <c r="Q19" i="22"/>
  <c r="M19" i="22"/>
  <c r="L19" i="22"/>
  <c r="Q18" i="22"/>
  <c r="M18" i="22"/>
  <c r="L18" i="22"/>
  <c r="Q17" i="22"/>
  <c r="M17" i="22"/>
  <c r="L17" i="22"/>
  <c r="P16" i="22"/>
  <c r="O16" i="22"/>
  <c r="Q16" i="22" s="1"/>
  <c r="K16" i="22"/>
  <c r="J16" i="22"/>
  <c r="I16" i="22"/>
  <c r="H16" i="22"/>
  <c r="G16" i="22"/>
  <c r="F16" i="22"/>
  <c r="E16" i="22"/>
  <c r="D16" i="22"/>
  <c r="C16" i="22"/>
  <c r="B16" i="22"/>
  <c r="Q14" i="22"/>
  <c r="M14" i="22"/>
  <c r="L14" i="22"/>
  <c r="Q13" i="22"/>
  <c r="M13" i="22"/>
  <c r="L13" i="22"/>
  <c r="Q12" i="22"/>
  <c r="M12" i="22"/>
  <c r="N12" i="22" s="1"/>
  <c r="L12" i="22"/>
  <c r="Q11" i="22"/>
  <c r="M11" i="22"/>
  <c r="L11" i="22"/>
  <c r="Q10" i="22"/>
  <c r="M10" i="22"/>
  <c r="L10" i="22"/>
  <c r="P9" i="22"/>
  <c r="P23" i="22" s="1"/>
  <c r="O9" i="22"/>
  <c r="K9" i="22"/>
  <c r="J9" i="22"/>
  <c r="I9" i="22"/>
  <c r="I23" i="22" s="1"/>
  <c r="H9" i="22"/>
  <c r="G9" i="22"/>
  <c r="F9" i="22"/>
  <c r="E9" i="22"/>
  <c r="E23" i="22" s="1"/>
  <c r="D9" i="22"/>
  <c r="C9" i="22"/>
  <c r="B9" i="22"/>
  <c r="O23" i="22" l="1"/>
  <c r="O25" i="22" s="1"/>
  <c r="L16" i="22"/>
  <c r="N18" i="22"/>
  <c r="G11" i="23"/>
  <c r="F11" i="23"/>
  <c r="B23" i="22"/>
  <c r="F23" i="22"/>
  <c r="J23" i="22"/>
  <c r="M16" i="22"/>
  <c r="N16" i="22" s="1"/>
  <c r="N21" i="22"/>
  <c r="C23" i="22"/>
  <c r="G23" i="22"/>
  <c r="K23" i="22"/>
  <c r="N20" i="22"/>
  <c r="D23" i="22"/>
  <c r="D25" i="22" s="1"/>
  <c r="H23" i="22"/>
  <c r="H25" i="22" s="1"/>
  <c r="N19" i="22"/>
  <c r="L9" i="22"/>
  <c r="N11" i="22"/>
  <c r="M9" i="22"/>
  <c r="N14" i="22"/>
  <c r="N13" i="22"/>
  <c r="L23" i="22"/>
  <c r="N9" i="22"/>
  <c r="N10" i="22"/>
  <c r="N17" i="22"/>
  <c r="Q9" i="22"/>
  <c r="M23" i="22" l="1"/>
  <c r="J25" i="22"/>
  <c r="F25" i="22"/>
  <c r="B25" i="22"/>
  <c r="L25" i="22"/>
  <c r="B43" i="21" l="1"/>
  <c r="B38" i="21"/>
  <c r="E11" i="21"/>
  <c r="D11" i="21"/>
  <c r="C11" i="21"/>
  <c r="B11" i="21"/>
  <c r="G10" i="21"/>
  <c r="F10" i="21"/>
  <c r="G9" i="21"/>
  <c r="F9" i="21"/>
  <c r="Q21" i="20"/>
  <c r="M21" i="20"/>
  <c r="L21" i="20"/>
  <c r="Q20" i="20"/>
  <c r="M20" i="20"/>
  <c r="L20" i="20"/>
  <c r="Q19" i="20"/>
  <c r="M19" i="20"/>
  <c r="L19" i="20"/>
  <c r="Q18" i="20"/>
  <c r="M18" i="20"/>
  <c r="L18" i="20"/>
  <c r="Q17" i="20"/>
  <c r="M17" i="20"/>
  <c r="L17" i="20"/>
  <c r="P16" i="20"/>
  <c r="O16" i="20"/>
  <c r="K16" i="20"/>
  <c r="J16" i="20"/>
  <c r="I16" i="20"/>
  <c r="H16" i="20"/>
  <c r="G16" i="20"/>
  <c r="F16" i="20"/>
  <c r="E16" i="20"/>
  <c r="D16" i="20"/>
  <c r="C16" i="20"/>
  <c r="B16" i="20"/>
  <c r="Q14" i="20"/>
  <c r="M14" i="20"/>
  <c r="L14" i="20"/>
  <c r="Q13" i="20"/>
  <c r="M13" i="20"/>
  <c r="L13" i="20"/>
  <c r="Q12" i="20"/>
  <c r="M12" i="20"/>
  <c r="L12" i="20"/>
  <c r="Q11" i="20"/>
  <c r="M11" i="20"/>
  <c r="N11" i="20" s="1"/>
  <c r="L11" i="20"/>
  <c r="Q10" i="20"/>
  <c r="M10" i="20"/>
  <c r="L10" i="20"/>
  <c r="P9" i="20"/>
  <c r="Q9" i="20" s="1"/>
  <c r="O9" i="20"/>
  <c r="K9" i="20"/>
  <c r="J9" i="20"/>
  <c r="J23" i="20" s="1"/>
  <c r="I9" i="20"/>
  <c r="I23" i="20" s="1"/>
  <c r="H9" i="20"/>
  <c r="G9" i="20"/>
  <c r="F9" i="20"/>
  <c r="F23" i="20" s="1"/>
  <c r="E9" i="20"/>
  <c r="E23" i="20" s="1"/>
  <c r="D9" i="20"/>
  <c r="C9" i="20"/>
  <c r="B9" i="20"/>
  <c r="B23" i="20" s="1"/>
  <c r="O23" i="20" l="1"/>
  <c r="Q16" i="20"/>
  <c r="P23" i="20"/>
  <c r="L16" i="20"/>
  <c r="N18" i="20"/>
  <c r="L9" i="20"/>
  <c r="L23" i="20" s="1"/>
  <c r="G11" i="21"/>
  <c r="F11" i="21"/>
  <c r="C23" i="20"/>
  <c r="K23" i="20"/>
  <c r="M16" i="20"/>
  <c r="N16" i="20" s="1"/>
  <c r="N21" i="20"/>
  <c r="D23" i="20"/>
  <c r="H23" i="20"/>
  <c r="H25" i="20" s="1"/>
  <c r="N20" i="20"/>
  <c r="G23" i="20"/>
  <c r="F25" i="20" s="1"/>
  <c r="N19" i="20"/>
  <c r="N14" i="20"/>
  <c r="N13" i="20"/>
  <c r="N10" i="20"/>
  <c r="B25" i="20"/>
  <c r="J25" i="20"/>
  <c r="N12" i="20"/>
  <c r="D25" i="20"/>
  <c r="N17" i="20"/>
  <c r="M9" i="20"/>
  <c r="O25" i="20" l="1"/>
  <c r="N9" i="20"/>
  <c r="M23" i="20"/>
  <c r="L25" i="20" s="1"/>
  <c r="B43" i="19" l="1"/>
  <c r="B38" i="19"/>
  <c r="E11" i="19"/>
  <c r="D11" i="19"/>
  <c r="C11" i="19"/>
  <c r="B11" i="19"/>
  <c r="G10" i="19"/>
  <c r="F10" i="19"/>
  <c r="G9" i="19"/>
  <c r="F9" i="19"/>
  <c r="O23" i="18"/>
  <c r="Q21" i="18"/>
  <c r="M21" i="18"/>
  <c r="L21" i="18"/>
  <c r="Q20" i="18"/>
  <c r="M20" i="18"/>
  <c r="L20" i="18"/>
  <c r="Q19" i="18"/>
  <c r="M19" i="18"/>
  <c r="L19" i="18"/>
  <c r="Q18" i="18"/>
  <c r="M18" i="18"/>
  <c r="L18" i="18"/>
  <c r="Q17" i="18"/>
  <c r="M17" i="18"/>
  <c r="L17" i="18"/>
  <c r="Q16" i="18"/>
  <c r="P16" i="18"/>
  <c r="O16" i="18"/>
  <c r="K16" i="18"/>
  <c r="J16" i="18"/>
  <c r="I16" i="18"/>
  <c r="H16" i="18"/>
  <c r="G16" i="18"/>
  <c r="F16" i="18"/>
  <c r="E16" i="18"/>
  <c r="D16" i="18"/>
  <c r="C16" i="18"/>
  <c r="B16" i="18"/>
  <c r="Q14" i="18"/>
  <c r="M14" i="18"/>
  <c r="L14" i="18"/>
  <c r="Q13" i="18"/>
  <c r="M13" i="18"/>
  <c r="L13" i="18"/>
  <c r="Q12" i="18"/>
  <c r="M12" i="18"/>
  <c r="M9" i="18" s="1"/>
  <c r="L12" i="18"/>
  <c r="Q11" i="18"/>
  <c r="M11" i="18"/>
  <c r="L11" i="18"/>
  <c r="Q10" i="18"/>
  <c r="M10" i="18"/>
  <c r="L10" i="18"/>
  <c r="Q9" i="18"/>
  <c r="P9" i="18"/>
  <c r="P23" i="18" s="1"/>
  <c r="O9" i="18"/>
  <c r="K9" i="18"/>
  <c r="K23" i="18" s="1"/>
  <c r="J9" i="18"/>
  <c r="J23" i="18" s="1"/>
  <c r="J25" i="18" s="1"/>
  <c r="I9" i="18"/>
  <c r="I23" i="18" s="1"/>
  <c r="H9" i="18"/>
  <c r="H23" i="18" s="1"/>
  <c r="G9" i="18"/>
  <c r="G23" i="18" s="1"/>
  <c r="F9" i="18"/>
  <c r="F23" i="18" s="1"/>
  <c r="F25" i="18" s="1"/>
  <c r="E9" i="18"/>
  <c r="E23" i="18" s="1"/>
  <c r="D9" i="18"/>
  <c r="D23" i="18" s="1"/>
  <c r="C9" i="18"/>
  <c r="C23" i="18" s="1"/>
  <c r="B9" i="18"/>
  <c r="B23" i="18" s="1"/>
  <c r="B25" i="18" s="1"/>
  <c r="O25" i="18" l="1"/>
  <c r="N14" i="18"/>
  <c r="N17" i="18"/>
  <c r="N21" i="18"/>
  <c r="N13" i="18"/>
  <c r="G11" i="19"/>
  <c r="F11" i="19"/>
  <c r="N20" i="18"/>
  <c r="N19" i="18"/>
  <c r="D25" i="18"/>
  <c r="H25" i="18"/>
  <c r="M16" i="18"/>
  <c r="L16" i="18"/>
  <c r="N18" i="18"/>
  <c r="L9" i="18"/>
  <c r="N11" i="18"/>
  <c r="N12" i="18"/>
  <c r="N10" i="18"/>
  <c r="N16" i="18" l="1"/>
  <c r="M23" i="18"/>
  <c r="L23" i="18"/>
  <c r="N9" i="18"/>
  <c r="L25" i="18" l="1"/>
  <c r="B43" i="17"/>
  <c r="B38" i="17"/>
  <c r="E11" i="17"/>
  <c r="D11" i="17"/>
  <c r="C11" i="17"/>
  <c r="B11" i="17"/>
  <c r="G10" i="17"/>
  <c r="F10" i="17"/>
  <c r="G9" i="17"/>
  <c r="F9" i="17"/>
  <c r="Q21" i="16"/>
  <c r="M21" i="16"/>
  <c r="L21" i="16"/>
  <c r="Q20" i="16"/>
  <c r="M20" i="16"/>
  <c r="L20" i="16"/>
  <c r="Q19" i="16"/>
  <c r="M19" i="16"/>
  <c r="L19" i="16"/>
  <c r="Q18" i="16"/>
  <c r="M18" i="16"/>
  <c r="N18" i="16" s="1"/>
  <c r="L18" i="16"/>
  <c r="Q17" i="16"/>
  <c r="M17" i="16"/>
  <c r="L17" i="16"/>
  <c r="L16" i="16" s="1"/>
  <c r="P16" i="16"/>
  <c r="O16" i="16"/>
  <c r="Q16" i="16" s="1"/>
  <c r="K16" i="16"/>
  <c r="J16" i="16"/>
  <c r="I16" i="16"/>
  <c r="H16" i="16"/>
  <c r="G16" i="16"/>
  <c r="F16" i="16"/>
  <c r="E16" i="16"/>
  <c r="D16" i="16"/>
  <c r="C16" i="16"/>
  <c r="B16" i="16"/>
  <c r="Q14" i="16"/>
  <c r="M14" i="16"/>
  <c r="L14" i="16"/>
  <c r="Q13" i="16"/>
  <c r="M13" i="16"/>
  <c r="L13" i="16"/>
  <c r="Q12" i="16"/>
  <c r="M12" i="16"/>
  <c r="L12" i="16"/>
  <c r="Q11" i="16"/>
  <c r="M11" i="16"/>
  <c r="L11" i="16"/>
  <c r="Q10" i="16"/>
  <c r="M10" i="16"/>
  <c r="L10" i="16"/>
  <c r="P9" i="16"/>
  <c r="P23" i="16" s="1"/>
  <c r="O9" i="16"/>
  <c r="K9" i="16"/>
  <c r="J9" i="16"/>
  <c r="I9" i="16"/>
  <c r="I23" i="16" s="1"/>
  <c r="H9" i="16"/>
  <c r="H23" i="16" s="1"/>
  <c r="G9" i="16"/>
  <c r="F9" i="16"/>
  <c r="E9" i="16"/>
  <c r="E23" i="16" s="1"/>
  <c r="D9" i="16"/>
  <c r="D23" i="16" s="1"/>
  <c r="C9" i="16"/>
  <c r="B9" i="16"/>
  <c r="Q9" i="16" l="1"/>
  <c r="N13" i="16"/>
  <c r="O23" i="16"/>
  <c r="O25" i="16" s="1"/>
  <c r="G11" i="17"/>
  <c r="F11" i="17"/>
  <c r="F23" i="16"/>
  <c r="M16" i="16"/>
  <c r="N16" i="16" s="1"/>
  <c r="N21" i="16"/>
  <c r="C23" i="16"/>
  <c r="G23" i="16"/>
  <c r="K23" i="16"/>
  <c r="N20" i="16"/>
  <c r="B23" i="16"/>
  <c r="B25" i="16" s="1"/>
  <c r="J23" i="16"/>
  <c r="D25" i="16"/>
  <c r="H25" i="16"/>
  <c r="N19" i="16"/>
  <c r="N12" i="16"/>
  <c r="L9" i="16"/>
  <c r="L23" i="16" s="1"/>
  <c r="N11" i="16"/>
  <c r="M9" i="16"/>
  <c r="N14" i="16"/>
  <c r="N9" i="16"/>
  <c r="N10" i="16"/>
  <c r="N17" i="16"/>
  <c r="J25" i="16" l="1"/>
  <c r="M23" i="16"/>
  <c r="L25" i="16" s="1"/>
  <c r="F25" i="16"/>
  <c r="B43" i="15" l="1"/>
  <c r="B38" i="15"/>
  <c r="E11" i="15"/>
  <c r="D11" i="15"/>
  <c r="C11" i="15"/>
  <c r="B11" i="15"/>
  <c r="G10" i="15"/>
  <c r="F10" i="15"/>
  <c r="G9" i="15"/>
  <c r="F9" i="15"/>
  <c r="I49" i="14"/>
  <c r="H49" i="14"/>
  <c r="I48" i="14"/>
  <c r="J48" i="14" s="1"/>
  <c r="H48" i="14"/>
  <c r="I47" i="14"/>
  <c r="H47" i="14"/>
  <c r="I46" i="14"/>
  <c r="J46" i="14" s="1"/>
  <c r="H46" i="14"/>
  <c r="I45" i="14"/>
  <c r="I44" i="14" s="1"/>
  <c r="H45" i="14"/>
  <c r="G44" i="14"/>
  <c r="F44" i="14"/>
  <c r="E44" i="14"/>
  <c r="D44" i="14"/>
  <c r="C44" i="14"/>
  <c r="B44" i="14"/>
  <c r="I42" i="14"/>
  <c r="J42" i="14" s="1"/>
  <c r="H42" i="14"/>
  <c r="I41" i="14"/>
  <c r="H41" i="14"/>
  <c r="I40" i="14"/>
  <c r="H40" i="14"/>
  <c r="I39" i="14"/>
  <c r="H39" i="14"/>
  <c r="J39" i="14" s="1"/>
  <c r="G38" i="14"/>
  <c r="G51" i="14" s="1"/>
  <c r="F38" i="14"/>
  <c r="E38" i="14"/>
  <c r="D38" i="14"/>
  <c r="C38" i="14"/>
  <c r="C51" i="14" s="1"/>
  <c r="B38" i="14"/>
  <c r="Q21" i="14"/>
  <c r="M21" i="14"/>
  <c r="N21" i="14" s="1"/>
  <c r="L21" i="14"/>
  <c r="Q20" i="14"/>
  <c r="M20" i="14"/>
  <c r="L20" i="14"/>
  <c r="Q19" i="14"/>
  <c r="M19" i="14"/>
  <c r="L19" i="14"/>
  <c r="Q18" i="14"/>
  <c r="M18" i="14"/>
  <c r="L18" i="14"/>
  <c r="Q17" i="14"/>
  <c r="M17" i="14"/>
  <c r="N17" i="14" s="1"/>
  <c r="L17" i="14"/>
  <c r="P16" i="14"/>
  <c r="Q16" i="14" s="1"/>
  <c r="O16" i="14"/>
  <c r="L16" i="14"/>
  <c r="K16" i="14"/>
  <c r="J16" i="14"/>
  <c r="I16" i="14"/>
  <c r="H16" i="14"/>
  <c r="G16" i="14"/>
  <c r="F16" i="14"/>
  <c r="E16" i="14"/>
  <c r="D16" i="14"/>
  <c r="C16" i="14"/>
  <c r="B16" i="14"/>
  <c r="Q14" i="14"/>
  <c r="M14" i="14"/>
  <c r="N14" i="14" s="1"/>
  <c r="L14" i="14"/>
  <c r="Q13" i="14"/>
  <c r="M13" i="14"/>
  <c r="L13" i="14"/>
  <c r="L9" i="14" s="1"/>
  <c r="L23" i="14" s="1"/>
  <c r="Q12" i="14"/>
  <c r="M12" i="14"/>
  <c r="L12" i="14"/>
  <c r="Q11" i="14"/>
  <c r="M11" i="14"/>
  <c r="L11" i="14"/>
  <c r="Q10" i="14"/>
  <c r="M10" i="14"/>
  <c r="M9" i="14" s="1"/>
  <c r="L10" i="14"/>
  <c r="P9" i="14"/>
  <c r="Q9" i="14" s="1"/>
  <c r="O9" i="14"/>
  <c r="O23" i="14" s="1"/>
  <c r="K9" i="14"/>
  <c r="K23" i="14" s="1"/>
  <c r="J9" i="14"/>
  <c r="I9" i="14"/>
  <c r="H9" i="14"/>
  <c r="G9" i="14"/>
  <c r="G23" i="14" s="1"/>
  <c r="F9" i="14"/>
  <c r="E9" i="14"/>
  <c r="D9" i="14"/>
  <c r="C9" i="14"/>
  <c r="C23" i="14" s="1"/>
  <c r="B9" i="14"/>
  <c r="D51" i="14" l="1"/>
  <c r="E51" i="14"/>
  <c r="J49" i="14"/>
  <c r="P23" i="14"/>
  <c r="O25" i="14" s="1"/>
  <c r="G11" i="15"/>
  <c r="F11" i="15"/>
  <c r="J44" i="14"/>
  <c r="B51" i="14"/>
  <c r="F51" i="14"/>
  <c r="J45" i="14"/>
  <c r="J47" i="14"/>
  <c r="H44" i="14"/>
  <c r="J41" i="14"/>
  <c r="B53" i="14"/>
  <c r="F53" i="14"/>
  <c r="I38" i="14"/>
  <c r="I51" i="14" s="1"/>
  <c r="D23" i="14"/>
  <c r="H23" i="14"/>
  <c r="N20" i="14"/>
  <c r="E23" i="14"/>
  <c r="I23" i="14"/>
  <c r="N19" i="14"/>
  <c r="B23" i="14"/>
  <c r="B25" i="14" s="1"/>
  <c r="F23" i="14"/>
  <c r="F25" i="14" s="1"/>
  <c r="J23" i="14"/>
  <c r="J25" i="14" s="1"/>
  <c r="N18" i="14"/>
  <c r="N13" i="14"/>
  <c r="N12" i="14"/>
  <c r="N11" i="14"/>
  <c r="N9" i="14"/>
  <c r="J38" i="14"/>
  <c r="N10" i="14"/>
  <c r="M16" i="14"/>
  <c r="N16" i="14" s="1"/>
  <c r="H38" i="14"/>
  <c r="H51" i="14" s="1"/>
  <c r="J40" i="14"/>
  <c r="H25" i="14" l="1"/>
  <c r="D25" i="14"/>
  <c r="D53" i="14"/>
  <c r="H53" i="14"/>
  <c r="M23" i="14"/>
  <c r="L25" i="14" s="1"/>
  <c r="B43" i="13" l="1"/>
  <c r="B38" i="13"/>
  <c r="E11" i="13"/>
  <c r="D11" i="13"/>
  <c r="C11" i="13"/>
  <c r="B11" i="13"/>
  <c r="G10" i="13"/>
  <c r="F10" i="13"/>
  <c r="G9" i="13"/>
  <c r="F9" i="13"/>
  <c r="P23" i="12"/>
  <c r="O23" i="12"/>
  <c r="O25" i="12" s="1"/>
  <c r="Q21" i="12"/>
  <c r="M21" i="12"/>
  <c r="L21" i="12"/>
  <c r="Q20" i="12"/>
  <c r="M20" i="12"/>
  <c r="L20" i="12"/>
  <c r="Q19" i="12"/>
  <c r="M19" i="12"/>
  <c r="L19" i="12"/>
  <c r="Q18" i="12"/>
  <c r="M18" i="12"/>
  <c r="L18" i="12"/>
  <c r="Q17" i="12"/>
  <c r="M17" i="12"/>
  <c r="L17" i="12"/>
  <c r="Q16" i="12"/>
  <c r="P16" i="12"/>
  <c r="O16" i="12"/>
  <c r="K16" i="12"/>
  <c r="J16" i="12"/>
  <c r="I16" i="12"/>
  <c r="H16" i="12"/>
  <c r="G16" i="12"/>
  <c r="F16" i="12"/>
  <c r="E16" i="12"/>
  <c r="D16" i="12"/>
  <c r="C16" i="12"/>
  <c r="B16" i="12"/>
  <c r="Q14" i="12"/>
  <c r="M14" i="12"/>
  <c r="L14" i="12"/>
  <c r="Q13" i="12"/>
  <c r="M13" i="12"/>
  <c r="L13" i="12"/>
  <c r="Q12" i="12"/>
  <c r="M12" i="12"/>
  <c r="L12" i="12"/>
  <c r="Q11" i="12"/>
  <c r="M11" i="12"/>
  <c r="L11" i="12"/>
  <c r="Q10" i="12"/>
  <c r="M10" i="12"/>
  <c r="L10" i="12"/>
  <c r="Q9" i="12"/>
  <c r="P9" i="12"/>
  <c r="O9" i="12"/>
  <c r="K9" i="12"/>
  <c r="K23" i="12" s="1"/>
  <c r="J9" i="12"/>
  <c r="J23" i="12" s="1"/>
  <c r="J25" i="12" s="1"/>
  <c r="I9" i="12"/>
  <c r="I23" i="12" s="1"/>
  <c r="H9" i="12"/>
  <c r="H23" i="12" s="1"/>
  <c r="H25" i="12" s="1"/>
  <c r="G9" i="12"/>
  <c r="G23" i="12" s="1"/>
  <c r="F9" i="12"/>
  <c r="F23" i="12" s="1"/>
  <c r="F25" i="12" s="1"/>
  <c r="E9" i="12"/>
  <c r="E23" i="12" s="1"/>
  <c r="D9" i="12"/>
  <c r="D23" i="12" s="1"/>
  <c r="D25" i="12" s="1"/>
  <c r="C9" i="12"/>
  <c r="C23" i="12" s="1"/>
  <c r="B9" i="12"/>
  <c r="B23" i="12" s="1"/>
  <c r="B25" i="12" s="1"/>
  <c r="N14" i="12" l="1"/>
  <c r="N21" i="12"/>
  <c r="N13" i="12"/>
  <c r="N20" i="12"/>
  <c r="G11" i="13"/>
  <c r="F11" i="13"/>
  <c r="N17" i="12"/>
  <c r="N19" i="12"/>
  <c r="M16" i="12"/>
  <c r="L16" i="12"/>
  <c r="N18" i="12"/>
  <c r="N12" i="12"/>
  <c r="M9" i="12"/>
  <c r="M23" i="12" s="1"/>
  <c r="L9" i="12"/>
  <c r="N9" i="12" s="1"/>
  <c r="N11" i="12"/>
  <c r="N10" i="12"/>
  <c r="N16" i="12" l="1"/>
  <c r="L23" i="12"/>
  <c r="L25" i="12" s="1"/>
  <c r="B43" i="11" l="1"/>
  <c r="B38" i="11"/>
  <c r="E11" i="11"/>
  <c r="D11" i="11"/>
  <c r="C11" i="11"/>
  <c r="B11" i="11"/>
  <c r="G10" i="11"/>
  <c r="F10" i="11"/>
  <c r="G9" i="11"/>
  <c r="F9" i="11"/>
  <c r="Q21" i="10"/>
  <c r="M21" i="10"/>
  <c r="L21" i="10"/>
  <c r="Q20" i="10"/>
  <c r="M20" i="10"/>
  <c r="L20" i="10"/>
  <c r="Q19" i="10"/>
  <c r="M19" i="10"/>
  <c r="L19" i="10"/>
  <c r="Q18" i="10"/>
  <c r="M18" i="10"/>
  <c r="L18" i="10"/>
  <c r="Q17" i="10"/>
  <c r="M17" i="10"/>
  <c r="L17" i="10"/>
  <c r="P16" i="10"/>
  <c r="P23" i="10" s="1"/>
  <c r="O16" i="10"/>
  <c r="Q16" i="10" s="1"/>
  <c r="K16" i="10"/>
  <c r="J16" i="10"/>
  <c r="I16" i="10"/>
  <c r="H16" i="10"/>
  <c r="G16" i="10"/>
  <c r="F16" i="10"/>
  <c r="E16" i="10"/>
  <c r="D16" i="10"/>
  <c r="C16" i="10"/>
  <c r="B16" i="10"/>
  <c r="Q14" i="10"/>
  <c r="M14" i="10"/>
  <c r="N14" i="10" s="1"/>
  <c r="L14" i="10"/>
  <c r="Q13" i="10"/>
  <c r="M13" i="10"/>
  <c r="L13" i="10"/>
  <c r="Q12" i="10"/>
  <c r="M12" i="10"/>
  <c r="L12" i="10"/>
  <c r="Q11" i="10"/>
  <c r="M11" i="10"/>
  <c r="L11" i="10"/>
  <c r="Q10" i="10"/>
  <c r="M10" i="10"/>
  <c r="M9" i="10" s="1"/>
  <c r="L10" i="10"/>
  <c r="P9" i="10"/>
  <c r="O9" i="10"/>
  <c r="K9" i="10"/>
  <c r="K23" i="10" s="1"/>
  <c r="J9" i="10"/>
  <c r="I9" i="10"/>
  <c r="H9" i="10"/>
  <c r="G9" i="10"/>
  <c r="G23" i="10" s="1"/>
  <c r="F9" i="10"/>
  <c r="E9" i="10"/>
  <c r="D9" i="10"/>
  <c r="C9" i="10"/>
  <c r="C23" i="10" s="1"/>
  <c r="B9" i="10"/>
  <c r="D23" i="10" l="1"/>
  <c r="H23" i="10"/>
  <c r="O23" i="10"/>
  <c r="O25" i="10" s="1"/>
  <c r="E23" i="10"/>
  <c r="I23" i="10"/>
  <c r="L16" i="10"/>
  <c r="N18" i="10"/>
  <c r="F11" i="11"/>
  <c r="G11" i="11"/>
  <c r="J23" i="10"/>
  <c r="M16" i="10"/>
  <c r="N16" i="10" s="1"/>
  <c r="N21" i="10"/>
  <c r="B23" i="10"/>
  <c r="B25" i="10" s="1"/>
  <c r="N20" i="10"/>
  <c r="F23" i="10"/>
  <c r="F25" i="10" s="1"/>
  <c r="N19" i="10"/>
  <c r="N13" i="10"/>
  <c r="N12" i="10"/>
  <c r="J25" i="10"/>
  <c r="L9" i="10"/>
  <c r="L23" i="10" s="1"/>
  <c r="N11" i="10"/>
  <c r="M23" i="10"/>
  <c r="L25" i="10" s="1"/>
  <c r="D25" i="10"/>
  <c r="H25" i="10"/>
  <c r="N10" i="10"/>
  <c r="N17" i="10"/>
  <c r="Q9" i="10"/>
  <c r="N9" i="10" l="1"/>
  <c r="B43" i="9" l="1"/>
  <c r="B38" i="9"/>
  <c r="E11" i="9"/>
  <c r="D11" i="9"/>
  <c r="C11" i="9"/>
  <c r="B11" i="9"/>
  <c r="G10" i="9"/>
  <c r="F10" i="9"/>
  <c r="G9" i="9"/>
  <c r="F9" i="9"/>
  <c r="Q21" i="8"/>
  <c r="M21" i="8"/>
  <c r="N21" i="8" s="1"/>
  <c r="L21" i="8"/>
  <c r="Q20" i="8"/>
  <c r="M20" i="8"/>
  <c r="L20" i="8"/>
  <c r="N20" i="8" s="1"/>
  <c r="Q19" i="8"/>
  <c r="M19" i="8"/>
  <c r="L19" i="8"/>
  <c r="N19" i="8" s="1"/>
  <c r="Q18" i="8"/>
  <c r="M18" i="8"/>
  <c r="L18" i="8"/>
  <c r="N18" i="8" s="1"/>
  <c r="Q17" i="8"/>
  <c r="M17" i="8"/>
  <c r="L17" i="8"/>
  <c r="P16" i="8"/>
  <c r="O16" i="8"/>
  <c r="M16" i="8"/>
  <c r="K16" i="8"/>
  <c r="J16" i="8"/>
  <c r="I16" i="8"/>
  <c r="H16" i="8"/>
  <c r="G16" i="8"/>
  <c r="F16" i="8"/>
  <c r="E16" i="8"/>
  <c r="D16" i="8"/>
  <c r="C16" i="8"/>
  <c r="B16" i="8"/>
  <c r="Q14" i="8"/>
  <c r="M14" i="8"/>
  <c r="L14" i="8"/>
  <c r="Q13" i="8"/>
  <c r="M13" i="8"/>
  <c r="N13" i="8" s="1"/>
  <c r="L13" i="8"/>
  <c r="Q12" i="8"/>
  <c r="M12" i="8"/>
  <c r="L12" i="8"/>
  <c r="Q11" i="8"/>
  <c r="M11" i="8"/>
  <c r="L11" i="8"/>
  <c r="Q10" i="8"/>
  <c r="M10" i="8"/>
  <c r="L10" i="8"/>
  <c r="L9" i="8" s="1"/>
  <c r="P9" i="8"/>
  <c r="O9" i="8"/>
  <c r="O23" i="8" s="1"/>
  <c r="K9" i="8"/>
  <c r="K23" i="8" s="1"/>
  <c r="J9" i="8"/>
  <c r="J23" i="8" s="1"/>
  <c r="I9" i="8"/>
  <c r="I23" i="8" s="1"/>
  <c r="H9" i="8"/>
  <c r="H23" i="8" s="1"/>
  <c r="G9" i="8"/>
  <c r="G23" i="8" s="1"/>
  <c r="F9" i="8"/>
  <c r="F23" i="8" s="1"/>
  <c r="E9" i="8"/>
  <c r="E23" i="8" s="1"/>
  <c r="D9" i="8"/>
  <c r="D23" i="8" s="1"/>
  <c r="C9" i="8"/>
  <c r="C23" i="8" s="1"/>
  <c r="B9" i="8"/>
  <c r="B23" i="8" s="1"/>
  <c r="L23" i="8" l="1"/>
  <c r="N11" i="8"/>
  <c r="Q16" i="8"/>
  <c r="Q9" i="8"/>
  <c r="N12" i="8"/>
  <c r="D25" i="8"/>
  <c r="H25" i="8"/>
  <c r="M9" i="8"/>
  <c r="N9" i="8" s="1"/>
  <c r="N14" i="8"/>
  <c r="L16" i="8"/>
  <c r="N17" i="8"/>
  <c r="G11" i="9"/>
  <c r="F11" i="9"/>
  <c r="N16" i="8"/>
  <c r="N10" i="8"/>
  <c r="B25" i="8"/>
  <c r="F25" i="8"/>
  <c r="J25" i="8"/>
  <c r="M23" i="8"/>
  <c r="P23" i="8"/>
  <c r="O25" i="8" s="1"/>
  <c r="L25" i="8" l="1"/>
  <c r="B43" i="7"/>
  <c r="B38" i="7"/>
  <c r="E11" i="7"/>
  <c r="D11" i="7"/>
  <c r="C11" i="7"/>
  <c r="B11" i="7"/>
  <c r="G10" i="7"/>
  <c r="F10" i="7"/>
  <c r="G9" i="7"/>
  <c r="F9" i="7"/>
  <c r="Q21" i="6"/>
  <c r="M21" i="6"/>
  <c r="N21" i="6" s="1"/>
  <c r="L21" i="6"/>
  <c r="Q20" i="6"/>
  <c r="M20" i="6"/>
  <c r="L20" i="6"/>
  <c r="Q19" i="6"/>
  <c r="M19" i="6"/>
  <c r="L19" i="6"/>
  <c r="Q18" i="6"/>
  <c r="M18" i="6"/>
  <c r="L18" i="6"/>
  <c r="Q17" i="6"/>
  <c r="M17" i="6"/>
  <c r="L17" i="6"/>
  <c r="P16" i="6"/>
  <c r="P23" i="6" s="1"/>
  <c r="O16" i="6"/>
  <c r="K16" i="6"/>
  <c r="J16" i="6"/>
  <c r="I16" i="6"/>
  <c r="H16" i="6"/>
  <c r="G16" i="6"/>
  <c r="F16" i="6"/>
  <c r="E16" i="6"/>
  <c r="D16" i="6"/>
  <c r="C16" i="6"/>
  <c r="B16" i="6"/>
  <c r="Q14" i="6"/>
  <c r="M14" i="6"/>
  <c r="L14" i="6"/>
  <c r="Q13" i="6"/>
  <c r="M13" i="6"/>
  <c r="N13" i="6" s="1"/>
  <c r="L13" i="6"/>
  <c r="Q12" i="6"/>
  <c r="M12" i="6"/>
  <c r="L12" i="6"/>
  <c r="Q11" i="6"/>
  <c r="M11" i="6"/>
  <c r="L11" i="6"/>
  <c r="Q10" i="6"/>
  <c r="M10" i="6"/>
  <c r="L10" i="6"/>
  <c r="P9" i="6"/>
  <c r="O9" i="6"/>
  <c r="O23" i="6" s="1"/>
  <c r="K9" i="6"/>
  <c r="J9" i="6"/>
  <c r="J23" i="6" s="1"/>
  <c r="I9" i="6"/>
  <c r="H9" i="6"/>
  <c r="H23" i="6" s="1"/>
  <c r="G9" i="6"/>
  <c r="F9" i="6"/>
  <c r="F23" i="6" s="1"/>
  <c r="E9" i="6"/>
  <c r="D9" i="6"/>
  <c r="D23" i="6" s="1"/>
  <c r="C9" i="6"/>
  <c r="B9" i="6"/>
  <c r="B23" i="6" s="1"/>
  <c r="O25" i="6" l="1"/>
  <c r="E23" i="6"/>
  <c r="I23" i="6"/>
  <c r="N18" i="6"/>
  <c r="G11" i="7"/>
  <c r="M16" i="6"/>
  <c r="N14" i="6"/>
  <c r="Q16" i="6"/>
  <c r="F11" i="7"/>
  <c r="L16" i="6"/>
  <c r="N16" i="6" s="1"/>
  <c r="C23" i="6"/>
  <c r="G23" i="6"/>
  <c r="K23" i="6"/>
  <c r="N20" i="6"/>
  <c r="D25" i="6"/>
  <c r="H25" i="6"/>
  <c r="N19" i="6"/>
  <c r="N12" i="6"/>
  <c r="B25" i="6"/>
  <c r="F25" i="6"/>
  <c r="J25" i="6"/>
  <c r="L9" i="6"/>
  <c r="L23" i="6" s="1"/>
  <c r="N11" i="6"/>
  <c r="M9" i="6"/>
  <c r="M23" i="6" s="1"/>
  <c r="N9" i="6"/>
  <c r="N10" i="6"/>
  <c r="N17" i="6"/>
  <c r="Q9" i="6"/>
  <c r="L25" i="6" l="1"/>
  <c r="B43" i="5" l="1"/>
  <c r="B38" i="5"/>
  <c r="E11" i="5"/>
  <c r="D11" i="5"/>
  <c r="C11" i="5"/>
  <c r="B11" i="5"/>
  <c r="G10" i="5"/>
  <c r="F10" i="5"/>
  <c r="G9" i="5"/>
  <c r="F9" i="5"/>
  <c r="I49" i="4"/>
  <c r="H49" i="4"/>
  <c r="I48" i="4"/>
  <c r="H48" i="4"/>
  <c r="I47" i="4"/>
  <c r="H47" i="4"/>
  <c r="I46" i="4"/>
  <c r="H46" i="4"/>
  <c r="I45" i="4"/>
  <c r="H45" i="4"/>
  <c r="G44" i="4"/>
  <c r="F44" i="4"/>
  <c r="E44" i="4"/>
  <c r="D44" i="4"/>
  <c r="C44" i="4"/>
  <c r="B44" i="4"/>
  <c r="I42" i="4"/>
  <c r="H42" i="4"/>
  <c r="I41" i="4"/>
  <c r="H41" i="4"/>
  <c r="J41" i="4" s="1"/>
  <c r="I40" i="4"/>
  <c r="I38" i="4" s="1"/>
  <c r="H40" i="4"/>
  <c r="I39" i="4"/>
  <c r="H39" i="4"/>
  <c r="J39" i="4" s="1"/>
  <c r="G38" i="4"/>
  <c r="F38" i="4"/>
  <c r="E38" i="4"/>
  <c r="E51" i="4" s="1"/>
  <c r="D38" i="4"/>
  <c r="C38" i="4"/>
  <c r="B38" i="4"/>
  <c r="Q21" i="4"/>
  <c r="M21" i="4"/>
  <c r="L21" i="4"/>
  <c r="Q20" i="4"/>
  <c r="M20" i="4"/>
  <c r="N20" i="4" s="1"/>
  <c r="L20" i="4"/>
  <c r="Q19" i="4"/>
  <c r="M19" i="4"/>
  <c r="L19" i="4"/>
  <c r="Q18" i="4"/>
  <c r="M18" i="4"/>
  <c r="N18" i="4" s="1"/>
  <c r="L18" i="4"/>
  <c r="Q17" i="4"/>
  <c r="M17" i="4"/>
  <c r="L17" i="4"/>
  <c r="L16" i="4" s="1"/>
  <c r="P16" i="4"/>
  <c r="O16" i="4"/>
  <c r="K16" i="4"/>
  <c r="J16" i="4"/>
  <c r="I16" i="4"/>
  <c r="H16" i="4"/>
  <c r="G16" i="4"/>
  <c r="F16" i="4"/>
  <c r="E16" i="4"/>
  <c r="D16" i="4"/>
  <c r="C16" i="4"/>
  <c r="B16" i="4"/>
  <c r="Q14" i="4"/>
  <c r="M14" i="4"/>
  <c r="L14" i="4"/>
  <c r="Q13" i="4"/>
  <c r="M13" i="4"/>
  <c r="N13" i="4" s="1"/>
  <c r="L13" i="4"/>
  <c r="Q12" i="4"/>
  <c r="M12" i="4"/>
  <c r="L12" i="4"/>
  <c r="Q11" i="4"/>
  <c r="M11" i="4"/>
  <c r="N11" i="4" s="1"/>
  <c r="L11" i="4"/>
  <c r="Q10" i="4"/>
  <c r="M10" i="4"/>
  <c r="L10" i="4"/>
  <c r="P9" i="4"/>
  <c r="P23" i="4" s="1"/>
  <c r="O9" i="4"/>
  <c r="O23" i="4" s="1"/>
  <c r="O25" i="4" s="1"/>
  <c r="L9" i="4"/>
  <c r="K9" i="4"/>
  <c r="J9" i="4"/>
  <c r="J23" i="4" s="1"/>
  <c r="I9" i="4"/>
  <c r="H9" i="4"/>
  <c r="G9" i="4"/>
  <c r="F9" i="4"/>
  <c r="F23" i="4" s="1"/>
  <c r="E9" i="4"/>
  <c r="D9" i="4"/>
  <c r="C9" i="4"/>
  <c r="B9" i="4"/>
  <c r="B23" i="4" s="1"/>
  <c r="M9" i="4" l="1"/>
  <c r="N9" i="4" s="1"/>
  <c r="N10" i="4"/>
  <c r="N14" i="4"/>
  <c r="M16" i="4"/>
  <c r="M23" i="4" s="1"/>
  <c r="N21" i="4"/>
  <c r="D51" i="4"/>
  <c r="J42" i="4"/>
  <c r="J45" i="4"/>
  <c r="J49" i="4"/>
  <c r="B25" i="4"/>
  <c r="C23" i="4"/>
  <c r="G23" i="4"/>
  <c r="F25" i="4" s="1"/>
  <c r="K23" i="4"/>
  <c r="J25" i="4" s="1"/>
  <c r="N12" i="4"/>
  <c r="Q16" i="4"/>
  <c r="N19" i="4"/>
  <c r="J48" i="4"/>
  <c r="G11" i="5"/>
  <c r="F11" i="5"/>
  <c r="C51" i="4"/>
  <c r="G51" i="4"/>
  <c r="J47" i="4"/>
  <c r="J46" i="4"/>
  <c r="B51" i="4"/>
  <c r="B53" i="4" s="1"/>
  <c r="F51" i="4"/>
  <c r="E23" i="4"/>
  <c r="I23" i="4"/>
  <c r="N16" i="4"/>
  <c r="N17" i="4"/>
  <c r="D23" i="4"/>
  <c r="H23" i="4"/>
  <c r="H25" i="4"/>
  <c r="D53" i="4"/>
  <c r="L23" i="4"/>
  <c r="Q9" i="4"/>
  <c r="H38" i="4"/>
  <c r="J38" i="4" s="1"/>
  <c r="J40" i="4"/>
  <c r="H44" i="4"/>
  <c r="I44" i="4"/>
  <c r="J44" i="4" s="1"/>
  <c r="L25" i="4" l="1"/>
  <c r="D25" i="4"/>
  <c r="F53" i="4"/>
  <c r="H51" i="4"/>
  <c r="I51" i="4"/>
  <c r="H53" i="4" l="1"/>
</calcChain>
</file>

<file path=xl/sharedStrings.xml><?xml version="1.0" encoding="utf-8"?>
<sst xmlns="http://schemas.openxmlformats.org/spreadsheetml/2006/main" count="2155" uniqueCount="112">
  <si>
    <t>Effectifs physiques</t>
  </si>
  <si>
    <t>Effectif physique au 1er août 2017</t>
  </si>
  <si>
    <t>1er août 2016</t>
  </si>
  <si>
    <t>Personnels affectés par le ministère</t>
  </si>
  <si>
    <t>Personnels mis à disposition</t>
  </si>
  <si>
    <t>Fonctionnaires détachés</t>
  </si>
  <si>
    <t>Personnels sur contrat</t>
  </si>
  <si>
    <t xml:space="preserve">Total </t>
  </si>
  <si>
    <t>Total 2017</t>
  </si>
  <si>
    <t>Total 2016</t>
  </si>
  <si>
    <t>Titulaires</t>
  </si>
  <si>
    <t>Contractuels</t>
  </si>
  <si>
    <t>Hommes</t>
  </si>
  <si>
    <t>Femmes</t>
  </si>
  <si>
    <t>1. Membres du Cabinet</t>
  </si>
  <si>
    <t xml:space="preserve">Directeur  </t>
  </si>
  <si>
    <t>Directeur-adjoint</t>
  </si>
  <si>
    <t>Chef et chef-adjoint</t>
  </si>
  <si>
    <t>Conseiller et conseiller technique</t>
  </si>
  <si>
    <t>Autres collaborateurs</t>
  </si>
  <si>
    <t>2. Personnels chargés des fonctions support</t>
  </si>
  <si>
    <t>Protection du ministre (dont officiers de sécurité)</t>
  </si>
  <si>
    <t>Sécurité des bâtiments (dont huissiers)</t>
  </si>
  <si>
    <t>Assistance (administration, courrier, secrétariat)</t>
  </si>
  <si>
    <t>Intendance (cuisinier, hôtellerie)</t>
  </si>
  <si>
    <t>Logistique (chauffeur)</t>
  </si>
  <si>
    <t>Total général (1+2)</t>
  </si>
  <si>
    <t>Total général (1+2) Hommes + Femmes</t>
  </si>
  <si>
    <t>Cabinet militaire</t>
  </si>
  <si>
    <t>Total</t>
  </si>
  <si>
    <t>Chef</t>
  </si>
  <si>
    <t>Chef-adjoint</t>
  </si>
  <si>
    <t>Premier ministre</t>
  </si>
  <si>
    <t>Edouard Philippe</t>
  </si>
  <si>
    <t>Rémunération des personnels</t>
  </si>
  <si>
    <t>Année 2017 (sur la base des effectifs au 1er août 2017)</t>
  </si>
  <si>
    <t>Personnels issus de l'administration</t>
  </si>
  <si>
    <t>Personnels recrutés sur contrat</t>
  </si>
  <si>
    <t>Effectif</t>
  </si>
  <si>
    <t>Montant brut annuel</t>
  </si>
  <si>
    <t>1. Membres du Cabinet: total</t>
  </si>
  <si>
    <t>Total général des personnels (1+2)</t>
  </si>
  <si>
    <t>Indemnité pour sujétions particulières</t>
  </si>
  <si>
    <t xml:space="preserve"> Dotation annuelle</t>
  </si>
  <si>
    <t>1. Dotation annuelle autorisée du cabinet en place (en euros)</t>
  </si>
  <si>
    <t>2. Consommation</t>
  </si>
  <si>
    <t>Consommation prévisionnelle du 18 mai  au 31 décembre 2017</t>
  </si>
  <si>
    <t>dont membres du cabinet</t>
  </si>
  <si>
    <t>dont personnels chargés des fonctions support</t>
  </si>
  <si>
    <t>3. Nombre de bénéficiaires</t>
  </si>
  <si>
    <t>Nombre de bénéficiaires au 1er août 2017</t>
  </si>
  <si>
    <t>Ministre d'Etat, ministre de l'Intérieur</t>
  </si>
  <si>
    <t>Gérard Collomb</t>
  </si>
  <si>
    <t>Ministre d'Etat, ministre de la transition écologique et solidaire et secrétaires d'Etat auprès du ministre d'Etat</t>
  </si>
  <si>
    <t>Nicolas Hulot, Sébastien Lecornu et Brune Poirson</t>
  </si>
  <si>
    <t xml:space="preserve">Les effectifs, rémunérations et dotations affichés incluent les données relatives aux trois cabinets : celui du ministre d'Etat et des deux secrétaires d'Etat. </t>
  </si>
  <si>
    <t>Garde des sceaux, ministre de la justice</t>
  </si>
  <si>
    <t>Nicole Belloubet</t>
  </si>
  <si>
    <t>Ministre de l'Europe et des affaires étrangères</t>
  </si>
  <si>
    <t>Jean-Yves Le Drian</t>
  </si>
  <si>
    <t>Ministre des armées</t>
  </si>
  <si>
    <t>Florence Parly</t>
  </si>
  <si>
    <t>Ministre de la cohésion des territoires</t>
  </si>
  <si>
    <t>Jacques Mézard</t>
  </si>
  <si>
    <t>L'effectif affiché pour les fonctions supports inclut les fonctions support du cabinet de Julien DENORMANDIE.</t>
  </si>
  <si>
    <t>La rémunération affichée pour les fonctions supports inclut les fonctions support du cabinet de Julien DENORMANDIE.</t>
  </si>
  <si>
    <t>Ministre des solidarités et de la santé</t>
  </si>
  <si>
    <t>Agnès Buzyn</t>
  </si>
  <si>
    <t>Ministre de l'économie et des finances</t>
  </si>
  <si>
    <t>Bruno Le Maire</t>
  </si>
  <si>
    <t>Ministre de la culture</t>
  </si>
  <si>
    <t>Françoise Nyssen</t>
  </si>
  <si>
    <t>Ministre du travail</t>
  </si>
  <si>
    <t>Muriel Pénicaud</t>
  </si>
  <si>
    <t>Ministre de l'éducation nationale</t>
  </si>
  <si>
    <t>Jean-Michel Blanquer</t>
  </si>
  <si>
    <t>Ministre de l'agriculture et de l'alimentation</t>
  </si>
  <si>
    <t>Stéphane Travert</t>
  </si>
  <si>
    <t>Les effectifs support font l'objet d'une correction technique en 2017 suite à un changement de périmètre, visant à l'intégration dans les effectifs recensés de l'ensemble des fonctions administratives et logistiques (notamment distinctions honorifiques, courrier, questions écrites et réglementaires, finances et ressources humaines).</t>
  </si>
  <si>
    <t>Ministre de l'action et des comptes publics</t>
  </si>
  <si>
    <t>Gérald Darmanin</t>
  </si>
  <si>
    <t>Ministre de l'enseignement supérieur, de la recherche et de l'innovation</t>
  </si>
  <si>
    <t>Frédérique Vidal</t>
  </si>
  <si>
    <t>Ministre des outre-mer</t>
  </si>
  <si>
    <t>Annick Girardin</t>
  </si>
  <si>
    <t>Ministre des sports</t>
  </si>
  <si>
    <t>Laura Flessel</t>
  </si>
  <si>
    <t>Ministre auprès du ministre d'Etat, ministre de l'intérieur</t>
  </si>
  <si>
    <t>Jacqueline Gourault</t>
  </si>
  <si>
    <t>Ministre auprès du ministre d'Etat, ministre de la transition écologique et solidaire, chargée des transports</t>
  </si>
  <si>
    <t>Elisabeth Borne</t>
  </si>
  <si>
    <t>Ministre auprès du ministre de l'Europe et des affaires étrangères, chargée des affaires européennes</t>
  </si>
  <si>
    <t>Nathalie Loiseau</t>
  </si>
  <si>
    <t>Secrétaire d'Etat auprès du Premier ministre, chargé des relations avec le Parlement</t>
  </si>
  <si>
    <t>Christophe Castaner</t>
  </si>
  <si>
    <t>Porte-parole du Gouvernement</t>
  </si>
  <si>
    <t>Sont ici recensés les effectifs dédiés au porte-parolat du Gouvernement</t>
  </si>
  <si>
    <t>Secrétaire d'Etat auprès du Premier ministre, chargée de l'égalité entre les femmes et les hommes</t>
  </si>
  <si>
    <t>Marlène Schiappa</t>
  </si>
  <si>
    <t>Secrétaire d'Etat auprès du Premier ministre, chargée des personnes handicapées</t>
  </si>
  <si>
    <t>Sophie Cluzel</t>
  </si>
  <si>
    <t>Secrétaire d'Etat auprès du Premier ministre, chargé du numérique</t>
  </si>
  <si>
    <t>Mounir Mahjoubi</t>
  </si>
  <si>
    <t>Secrétaire d'Etat auprès du ministre de l'Europe et des affaires étrangères</t>
  </si>
  <si>
    <t>Jean-Baptiste Lemoyne</t>
  </si>
  <si>
    <t>Secrétaire d'Etat auprès de la ministre des armées</t>
  </si>
  <si>
    <t>Geneviève Darrieussecq</t>
  </si>
  <si>
    <t>Secrétaire d'Etat auprès du ministre de la cohésion des territoires</t>
  </si>
  <si>
    <t>Julien Denormandie</t>
  </si>
  <si>
    <t>Les effectifs support sont globalisés avec ceux du cabinet de Jacques MÉZARD</t>
  </si>
  <si>
    <t>Secrétaire d'Etat auprès du ministre de l'économie et des finances</t>
  </si>
  <si>
    <t>Benjamin Griveaux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</si>
</sst>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%"/>
    <numFmt numFmtId="166" formatCode="#,##0_ ;\-#,##0\ 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2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b/>
      <sz val="9"/>
      <color indexed="48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i/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41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208">
    <xf numFmtId="0" fontId="0" fillId="0" borderId="0" xfId="0"/>
    <xf numFmtId="0" fontId="2" fillId="0" borderId="0" xfId="2" applyAlignment="1"/>
    <xf numFmtId="0" fontId="2" fillId="0" borderId="0" xfId="2" applyBorder="1" applyAlignment="1">
      <alignment vertical="center"/>
    </xf>
    <xf numFmtId="0" fontId="4" fillId="0" borderId="0" xfId="2" applyFont="1" applyBorder="1" applyAlignment="1"/>
    <xf numFmtId="0" fontId="2" fillId="0" borderId="0" xfId="2" applyBorder="1" applyAlignment="1"/>
    <xf numFmtId="0" fontId="3" fillId="0" borderId="0" xfId="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2" fillId="0" borderId="0" xfId="2" applyAlignment="1">
      <alignment vertical="center"/>
    </xf>
    <xf numFmtId="0" fontId="2" fillId="0" borderId="3" xfId="2" applyBorder="1" applyAlignment="1" applyProtection="1">
      <alignment vertical="center"/>
    </xf>
    <xf numFmtId="0" fontId="2" fillId="0" borderId="0" xfId="2" applyAlignment="1" applyProtection="1">
      <alignment vertical="center"/>
    </xf>
    <xf numFmtId="0" fontId="2" fillId="3" borderId="4" xfId="2" applyFont="1" applyFill="1" applyBorder="1" applyAlignment="1" applyProtection="1">
      <alignment wrapText="1"/>
    </xf>
    <xf numFmtId="0" fontId="2" fillId="0" borderId="8" xfId="2" applyFont="1" applyBorder="1" applyAlignment="1" applyProtection="1"/>
    <xf numFmtId="0" fontId="2" fillId="0" borderId="0" xfId="2" applyFont="1" applyAlignment="1" applyProtection="1"/>
    <xf numFmtId="0" fontId="9" fillId="3" borderId="9" xfId="2" applyFont="1" applyFill="1" applyBorder="1" applyAlignment="1" applyProtection="1">
      <alignment vertical="center" wrapText="1"/>
    </xf>
    <xf numFmtId="0" fontId="9" fillId="0" borderId="8" xfId="2" applyFont="1" applyBorder="1" applyAlignment="1" applyProtection="1">
      <alignment vertical="center"/>
    </xf>
    <xf numFmtId="0" fontId="9" fillId="0" borderId="0" xfId="2" applyFont="1" applyAlignment="1" applyProtection="1">
      <alignment vertical="center"/>
    </xf>
    <xf numFmtId="0" fontId="9" fillId="3" borderId="10" xfId="2" applyFont="1" applyFill="1" applyBorder="1" applyAlignment="1" applyProtection="1">
      <alignment horizontal="center" vertical="center" wrapText="1"/>
    </xf>
    <xf numFmtId="0" fontId="10" fillId="3" borderId="10" xfId="2" applyFont="1" applyFill="1" applyBorder="1" applyAlignment="1" applyProtection="1">
      <alignment horizontal="center" vertical="center" wrapText="1"/>
    </xf>
    <xf numFmtId="0" fontId="10" fillId="3" borderId="9" xfId="2" applyFont="1" applyFill="1" applyBorder="1" applyAlignment="1" applyProtection="1">
      <alignment horizontal="center" vertical="center" wrapText="1"/>
    </xf>
    <xf numFmtId="0" fontId="11" fillId="4" borderId="9" xfId="2" applyFont="1" applyFill="1" applyBorder="1" applyAlignment="1">
      <alignment vertical="center" wrapText="1"/>
    </xf>
    <xf numFmtId="3" fontId="10" fillId="5" borderId="10" xfId="2" applyNumberFormat="1" applyFont="1" applyFill="1" applyBorder="1" applyAlignment="1" applyProtection="1">
      <alignment vertical="center"/>
    </xf>
    <xf numFmtId="3" fontId="10" fillId="5" borderId="11" xfId="2" applyNumberFormat="1" applyFont="1" applyFill="1" applyBorder="1" applyAlignment="1" applyProtection="1">
      <alignment vertical="center"/>
    </xf>
    <xf numFmtId="3" fontId="10" fillId="5" borderId="9" xfId="2" applyNumberFormat="1" applyFont="1" applyFill="1" applyBorder="1" applyAlignment="1" applyProtection="1">
      <alignment vertical="center"/>
    </xf>
    <xf numFmtId="3" fontId="10" fillId="5" borderId="13" xfId="2" applyNumberFormat="1" applyFont="1" applyFill="1" applyBorder="1" applyAlignment="1" applyProtection="1">
      <alignment vertical="center"/>
    </xf>
    <xf numFmtId="3" fontId="10" fillId="5" borderId="12" xfId="2" applyNumberFormat="1" applyFont="1" applyFill="1" applyBorder="1" applyAlignment="1" applyProtection="1">
      <alignment vertical="center"/>
    </xf>
    <xf numFmtId="0" fontId="10" fillId="0" borderId="8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9" fillId="4" borderId="9" xfId="2" applyFont="1" applyFill="1" applyBorder="1" applyAlignment="1">
      <alignment horizontal="left" vertical="center" wrapText="1"/>
    </xf>
    <xf numFmtId="3" fontId="9" fillId="0" borderId="10" xfId="2" applyNumberFormat="1" applyFont="1" applyBorder="1" applyAlignment="1" applyProtection="1">
      <alignment vertical="center"/>
      <protection locked="0"/>
    </xf>
    <xf numFmtId="3" fontId="10" fillId="5" borderId="10" xfId="2" applyNumberFormat="1" applyFont="1" applyFill="1" applyBorder="1" applyAlignment="1">
      <alignment vertical="center"/>
    </xf>
    <xf numFmtId="3" fontId="10" fillId="5" borderId="9" xfId="2" applyNumberFormat="1" applyFont="1" applyFill="1" applyBorder="1" applyAlignment="1">
      <alignment vertical="center"/>
    </xf>
    <xf numFmtId="0" fontId="2" fillId="0" borderId="8" xfId="2" applyBorder="1" applyAlignment="1">
      <alignment vertical="center"/>
    </xf>
    <xf numFmtId="0" fontId="12" fillId="6" borderId="9" xfId="2" applyFont="1" applyFill="1" applyBorder="1" applyAlignment="1">
      <alignment vertical="center" wrapText="1"/>
    </xf>
    <xf numFmtId="0" fontId="12" fillId="6" borderId="10" xfId="2" applyFont="1" applyFill="1" applyBorder="1" applyAlignment="1">
      <alignment vertical="center"/>
    </xf>
    <xf numFmtId="0" fontId="12" fillId="6" borderId="11" xfId="2" applyFont="1" applyFill="1" applyBorder="1" applyAlignment="1">
      <alignment vertical="center"/>
    </xf>
    <xf numFmtId="0" fontId="12" fillId="6" borderId="9" xfId="2" applyFont="1" applyFill="1" applyBorder="1" applyAlignment="1">
      <alignment vertical="center"/>
    </xf>
    <xf numFmtId="0" fontId="12" fillId="6" borderId="12" xfId="2" applyFont="1" applyFill="1" applyBorder="1" applyAlignment="1">
      <alignment vertical="center"/>
    </xf>
    <xf numFmtId="3" fontId="10" fillId="5" borderId="11" xfId="2" applyNumberFormat="1" applyFont="1" applyFill="1" applyBorder="1" applyAlignment="1">
      <alignment vertical="center"/>
    </xf>
    <xf numFmtId="3" fontId="10" fillId="5" borderId="13" xfId="2" applyNumberFormat="1" applyFont="1" applyFill="1" applyBorder="1" applyAlignment="1">
      <alignment vertical="center"/>
    </xf>
    <xf numFmtId="3" fontId="10" fillId="5" borderId="12" xfId="2" applyNumberFormat="1" applyFont="1" applyFill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9" fillId="4" borderId="9" xfId="2" applyFont="1" applyFill="1" applyBorder="1" applyAlignment="1">
      <alignment vertical="center" wrapText="1"/>
    </xf>
    <xf numFmtId="0" fontId="2" fillId="0" borderId="8" xfId="2" applyBorder="1" applyAlignment="1" applyProtection="1">
      <alignment vertical="center"/>
    </xf>
    <xf numFmtId="0" fontId="10" fillId="4" borderId="9" xfId="2" applyFont="1" applyFill="1" applyBorder="1" applyAlignment="1">
      <alignment horizontal="right" vertical="center" wrapText="1"/>
    </xf>
    <xf numFmtId="0" fontId="10" fillId="4" borderId="14" xfId="2" applyFont="1" applyFill="1" applyBorder="1" applyAlignment="1">
      <alignment horizontal="right" vertical="center" wrapText="1"/>
    </xf>
    <xf numFmtId="0" fontId="10" fillId="0" borderId="0" xfId="2" applyFont="1" applyFill="1" applyBorder="1" applyAlignment="1">
      <alignment horizontal="right" vertical="center" wrapText="1"/>
    </xf>
    <xf numFmtId="3" fontId="10" fillId="0" borderId="0" xfId="2" applyNumberFormat="1" applyFont="1" applyFill="1" applyBorder="1" applyAlignment="1">
      <alignment horizontal="center" vertical="center"/>
    </xf>
    <xf numFmtId="0" fontId="2" fillId="0" borderId="0" xfId="2" applyFill="1" applyBorder="1" applyAlignment="1">
      <alignment horizontal="center" vertical="center"/>
    </xf>
    <xf numFmtId="3" fontId="14" fillId="0" borderId="0" xfId="2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6" fillId="2" borderId="17" xfId="2" applyFont="1" applyFill="1" applyBorder="1" applyAlignment="1" applyProtection="1">
      <alignment vertical="center" wrapText="1"/>
    </xf>
    <xf numFmtId="0" fontId="6" fillId="2" borderId="18" xfId="2" applyFont="1" applyFill="1" applyBorder="1" applyAlignment="1" applyProtection="1">
      <alignment vertical="center" wrapText="1"/>
    </xf>
    <xf numFmtId="0" fontId="6" fillId="2" borderId="19" xfId="2" applyFont="1" applyFill="1" applyBorder="1" applyAlignment="1" applyProtection="1">
      <alignment vertical="center" wrapText="1"/>
    </xf>
    <xf numFmtId="0" fontId="9" fillId="0" borderId="0" xfId="2" applyFont="1" applyAlignment="1">
      <alignment vertical="center"/>
    </xf>
    <xf numFmtId="0" fontId="9" fillId="3" borderId="20" xfId="2" applyFont="1" applyFill="1" applyBorder="1" applyAlignment="1" applyProtection="1">
      <alignment vertical="center" wrapText="1"/>
    </xf>
    <xf numFmtId="0" fontId="9" fillId="3" borderId="8" xfId="2" applyFont="1" applyFill="1" applyBorder="1" applyAlignment="1" applyProtection="1">
      <alignment vertical="center" wrapText="1"/>
    </xf>
    <xf numFmtId="0" fontId="9" fillId="3" borderId="9" xfId="2" applyFont="1" applyFill="1" applyBorder="1" applyAlignment="1" applyProtection="1">
      <alignment horizontal="center" vertical="center" wrapText="1"/>
    </xf>
    <xf numFmtId="0" fontId="9" fillId="7" borderId="10" xfId="2" applyFont="1" applyFill="1" applyBorder="1" applyAlignment="1" applyProtection="1">
      <alignment horizontal="center" vertical="center" wrapText="1"/>
    </xf>
    <xf numFmtId="0" fontId="10" fillId="7" borderId="10" xfId="2" applyFont="1" applyFill="1" applyBorder="1" applyAlignment="1" applyProtection="1">
      <alignment horizontal="center" vertical="center" wrapText="1"/>
    </xf>
    <xf numFmtId="0" fontId="11" fillId="4" borderId="24" xfId="2" applyFont="1" applyFill="1" applyBorder="1" applyAlignment="1">
      <alignment vertical="center" wrapText="1"/>
    </xf>
    <xf numFmtId="3" fontId="10" fillId="8" borderId="10" xfId="2" applyNumberFormat="1" applyFont="1" applyFill="1" applyBorder="1" applyAlignment="1" applyProtection="1">
      <alignment vertical="center"/>
    </xf>
    <xf numFmtId="0" fontId="9" fillId="4" borderId="24" xfId="2" applyFont="1" applyFill="1" applyBorder="1" applyAlignment="1">
      <alignment horizontal="left" vertical="center" wrapText="1"/>
    </xf>
    <xf numFmtId="3" fontId="9" fillId="0" borderId="9" xfId="2" applyNumberFormat="1" applyFont="1" applyBorder="1" applyAlignment="1" applyProtection="1">
      <alignment vertical="center"/>
      <protection locked="0"/>
    </xf>
    <xf numFmtId="3" fontId="9" fillId="0" borderId="10" xfId="2" applyNumberFormat="1" applyFont="1" applyFill="1" applyBorder="1" applyAlignment="1">
      <alignment vertical="center"/>
    </xf>
    <xf numFmtId="3" fontId="10" fillId="8" borderId="10" xfId="2" applyNumberFormat="1" applyFont="1" applyFill="1" applyBorder="1" applyAlignment="1">
      <alignment vertical="center"/>
    </xf>
    <xf numFmtId="0" fontId="12" fillId="6" borderId="8" xfId="2" applyFont="1" applyFill="1" applyBorder="1" applyAlignment="1">
      <alignment vertical="center" wrapText="1"/>
    </xf>
    <xf numFmtId="0" fontId="9" fillId="6" borderId="9" xfId="2" applyFont="1" applyFill="1" applyBorder="1" applyAlignment="1">
      <alignment vertical="center"/>
    </xf>
    <xf numFmtId="0" fontId="9" fillId="6" borderId="10" xfId="2" applyFont="1" applyFill="1" applyBorder="1" applyAlignment="1">
      <alignment vertical="center"/>
    </xf>
    <xf numFmtId="0" fontId="10" fillId="6" borderId="10" xfId="2" applyFont="1" applyFill="1" applyBorder="1" applyAlignment="1">
      <alignment vertical="center"/>
    </xf>
    <xf numFmtId="0" fontId="10" fillId="6" borderId="12" xfId="2" applyFont="1" applyFill="1" applyBorder="1" applyAlignment="1">
      <alignment vertical="center"/>
    </xf>
    <xf numFmtId="0" fontId="11" fillId="4" borderId="25" xfId="2" applyFont="1" applyFill="1" applyBorder="1" applyAlignment="1">
      <alignment vertical="center" wrapText="1"/>
    </xf>
    <xf numFmtId="0" fontId="9" fillId="4" borderId="24" xfId="2" applyFont="1" applyFill="1" applyBorder="1" applyAlignment="1">
      <alignment vertical="center" wrapText="1"/>
    </xf>
    <xf numFmtId="0" fontId="9" fillId="4" borderId="26" xfId="2" applyFont="1" applyFill="1" applyBorder="1" applyAlignment="1">
      <alignment vertical="center" wrapText="1"/>
    </xf>
    <xf numFmtId="0" fontId="12" fillId="6" borderId="8" xfId="2" applyFont="1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vertical="center" wrapText="1"/>
    </xf>
    <xf numFmtId="0" fontId="12" fillId="6" borderId="10" xfId="2" applyFont="1" applyFill="1" applyBorder="1" applyAlignment="1" applyProtection="1">
      <alignment vertical="center" wrapText="1"/>
    </xf>
    <xf numFmtId="0" fontId="12" fillId="6" borderId="12" xfId="2" applyFont="1" applyFill="1" applyBorder="1" applyAlignment="1" applyProtection="1">
      <alignment vertical="center" wrapText="1"/>
    </xf>
    <xf numFmtId="0" fontId="10" fillId="4" borderId="8" xfId="2" applyFont="1" applyFill="1" applyBorder="1" applyAlignment="1">
      <alignment horizontal="right" vertical="center" wrapText="1"/>
    </xf>
    <xf numFmtId="0" fontId="10" fillId="4" borderId="27" xfId="2" applyFont="1" applyFill="1" applyBorder="1" applyAlignment="1">
      <alignment horizontal="right" vertical="center" wrapText="1"/>
    </xf>
    <xf numFmtId="0" fontId="12" fillId="0" borderId="0" xfId="2" applyFont="1" applyAlignment="1">
      <alignment vertical="center" wrapText="1"/>
    </xf>
    <xf numFmtId="0" fontId="15" fillId="0" borderId="0" xfId="2" applyFont="1" applyFill="1" applyBorder="1" applyAlignment="1">
      <alignment vertical="center"/>
    </xf>
    <xf numFmtId="0" fontId="3" fillId="0" borderId="0" xfId="2" applyFont="1" applyFill="1" applyBorder="1" applyAlignment="1" applyProtection="1">
      <alignment wrapText="1"/>
    </xf>
    <xf numFmtId="0" fontId="5" fillId="0" borderId="0" xfId="2" applyFont="1" applyFill="1" applyBorder="1" applyAlignment="1" applyProtection="1">
      <alignment wrapText="1"/>
    </xf>
    <xf numFmtId="0" fontId="2" fillId="0" borderId="0" xfId="3" applyAlignment="1">
      <alignment vertical="center"/>
    </xf>
    <xf numFmtId="0" fontId="2" fillId="7" borderId="29" xfId="3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2" fillId="7" borderId="29" xfId="2" applyFill="1" applyBorder="1" applyAlignment="1">
      <alignment vertical="center" wrapText="1"/>
    </xf>
    <xf numFmtId="0" fontId="9" fillId="0" borderId="0" xfId="3" applyFont="1" applyAlignment="1">
      <alignment vertical="center"/>
    </xf>
    <xf numFmtId="0" fontId="9" fillId="7" borderId="30" xfId="2" applyFont="1" applyFill="1" applyBorder="1" applyAlignment="1">
      <alignment horizontal="center" vertical="center" wrapText="1"/>
    </xf>
    <xf numFmtId="0" fontId="9" fillId="7" borderId="31" xfId="2" applyFont="1" applyFill="1" applyBorder="1" applyAlignment="1">
      <alignment horizontal="center" vertical="center" wrapText="1"/>
    </xf>
    <xf numFmtId="0" fontId="12" fillId="0" borderId="0" xfId="3" applyFont="1" applyAlignment="1">
      <alignment vertical="center"/>
    </xf>
    <xf numFmtId="0" fontId="9" fillId="11" borderId="10" xfId="2" applyFont="1" applyFill="1" applyBorder="1" applyAlignment="1">
      <alignment vertical="center" wrapText="1"/>
    </xf>
    <xf numFmtId="3" fontId="9" fillId="12" borderId="28" xfId="2" applyNumberFormat="1" applyFont="1" applyFill="1" applyBorder="1" applyAlignment="1" applyProtection="1">
      <alignment vertical="center"/>
      <protection locked="0"/>
    </xf>
    <xf numFmtId="3" fontId="9" fillId="12" borderId="32" xfId="2" applyNumberFormat="1" applyFont="1" applyFill="1" applyBorder="1" applyAlignment="1" applyProtection="1">
      <alignment vertical="center"/>
      <protection locked="0"/>
    </xf>
    <xf numFmtId="3" fontId="9" fillId="12" borderId="33" xfId="2" applyNumberFormat="1" applyFont="1" applyFill="1" applyBorder="1" applyAlignment="1" applyProtection="1">
      <alignment vertical="center"/>
      <protection locked="0"/>
    </xf>
    <xf numFmtId="3" fontId="9" fillId="12" borderId="13" xfId="2" applyNumberFormat="1" applyFont="1" applyFill="1" applyBorder="1" applyAlignment="1" applyProtection="1">
      <alignment vertical="center"/>
      <protection locked="0"/>
    </xf>
    <xf numFmtId="3" fontId="9" fillId="8" borderId="33" xfId="2" applyNumberFormat="1" applyFont="1" applyFill="1" applyBorder="1" applyAlignment="1" applyProtection="1">
      <alignment vertical="center"/>
    </xf>
    <xf numFmtId="3" fontId="9" fillId="8" borderId="13" xfId="2" applyNumberFormat="1" applyFont="1" applyFill="1" applyBorder="1" applyAlignment="1" applyProtection="1">
      <alignment vertical="center"/>
    </xf>
    <xf numFmtId="0" fontId="9" fillId="11" borderId="10" xfId="2" applyFont="1" applyFill="1" applyBorder="1" applyAlignment="1">
      <alignment horizontal="right" vertical="center" wrapText="1"/>
    </xf>
    <xf numFmtId="3" fontId="9" fillId="8" borderId="33" xfId="2" applyNumberFormat="1" applyFont="1" applyFill="1" applyBorder="1" applyAlignment="1">
      <alignment vertical="center"/>
    </xf>
    <xf numFmtId="3" fontId="9" fillId="8" borderId="13" xfId="2" applyNumberFormat="1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 wrapText="1"/>
    </xf>
    <xf numFmtId="3" fontId="18" fillId="0" borderId="0" xfId="2" applyNumberFormat="1" applyFont="1" applyFill="1" applyBorder="1" applyAlignment="1" applyProtection="1">
      <alignment vertical="center"/>
    </xf>
    <xf numFmtId="165" fontId="18" fillId="0" borderId="0" xfId="2" applyNumberFormat="1" applyFont="1" applyFill="1" applyBorder="1" applyAlignment="1">
      <alignment vertical="center"/>
    </xf>
    <xf numFmtId="0" fontId="19" fillId="0" borderId="0" xfId="2" applyFont="1" applyFill="1" applyBorder="1" applyAlignment="1">
      <alignment horizontal="right" vertical="center" wrapText="1"/>
    </xf>
    <xf numFmtId="3" fontId="19" fillId="0" borderId="0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 wrapText="1"/>
    </xf>
    <xf numFmtId="0" fontId="2" fillId="0" borderId="0" xfId="2" applyFill="1" applyAlignment="1">
      <alignment vertical="center"/>
    </xf>
    <xf numFmtId="0" fontId="9" fillId="0" borderId="0" xfId="2" applyFont="1" applyBorder="1" applyAlignment="1">
      <alignment vertical="top" wrapText="1"/>
    </xf>
    <xf numFmtId="0" fontId="9" fillId="0" borderId="0" xfId="2" applyFont="1" applyBorder="1" applyAlignment="1">
      <alignment vertical="top"/>
    </xf>
    <xf numFmtId="0" fontId="2" fillId="0" borderId="0" xfId="2" applyAlignment="1">
      <alignment vertical="top"/>
    </xf>
    <xf numFmtId="0" fontId="4" fillId="0" borderId="0" xfId="2" applyFont="1" applyFill="1" applyBorder="1" applyAlignment="1">
      <alignment vertical="center" wrapText="1"/>
    </xf>
    <xf numFmtId="3" fontId="20" fillId="0" borderId="0" xfId="2" applyNumberFormat="1" applyFont="1" applyFill="1" applyBorder="1" applyAlignment="1" applyProtection="1">
      <alignment vertical="center" wrapText="1"/>
      <protection locked="0"/>
    </xf>
    <xf numFmtId="165" fontId="20" fillId="0" borderId="0" xfId="2" applyNumberFormat="1" applyFont="1" applyFill="1" applyBorder="1" applyAlignment="1" applyProtection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21" fillId="4" borderId="10" xfId="2" applyFont="1" applyFill="1" applyBorder="1" applyAlignment="1">
      <alignment vertical="center" wrapText="1"/>
    </xf>
    <xf numFmtId="0" fontId="21" fillId="11" borderId="10" xfId="2" applyFont="1" applyFill="1" applyBorder="1" applyAlignment="1">
      <alignment vertical="center" wrapText="1"/>
    </xf>
    <xf numFmtId="0" fontId="9" fillId="4" borderId="10" xfId="2" applyFont="1" applyFill="1" applyBorder="1" applyAlignment="1">
      <alignment vertical="center" wrapText="1"/>
    </xf>
    <xf numFmtId="0" fontId="22" fillId="4" borderId="10" xfId="2" applyFont="1" applyFill="1" applyBorder="1" applyAlignment="1">
      <alignment horizontal="right" vertical="center" wrapText="1"/>
    </xf>
    <xf numFmtId="0" fontId="21" fillId="16" borderId="10" xfId="2" applyFont="1" applyFill="1" applyBorder="1" applyAlignment="1">
      <alignment vertical="center" wrapText="1"/>
    </xf>
    <xf numFmtId="0" fontId="22" fillId="11" borderId="10" xfId="2" applyFont="1" applyFill="1" applyBorder="1" applyAlignment="1">
      <alignment horizontal="right" vertical="center" wrapText="1"/>
    </xf>
    <xf numFmtId="0" fontId="9" fillId="0" borderId="0" xfId="2" applyFont="1" applyAlignment="1">
      <alignment vertical="top" wrapText="1"/>
    </xf>
    <xf numFmtId="0" fontId="2" fillId="0" borderId="0" xfId="2" applyFill="1" applyBorder="1" applyAlignment="1">
      <alignment vertical="center"/>
    </xf>
    <xf numFmtId="0" fontId="10" fillId="3" borderId="13" xfId="2" applyFont="1" applyFill="1" applyBorder="1" applyAlignment="1" applyProtection="1">
      <alignment horizontal="center" vertical="center" wrapText="1"/>
    </xf>
    <xf numFmtId="3" fontId="10" fillId="5" borderId="28" xfId="2" applyNumberFormat="1" applyFont="1" applyFill="1" applyBorder="1" applyAlignment="1" applyProtection="1">
      <alignment vertical="center"/>
    </xf>
    <xf numFmtId="0" fontId="12" fillId="6" borderId="13" xfId="2" applyFont="1" applyFill="1" applyBorder="1" applyAlignment="1">
      <alignment vertical="center"/>
    </xf>
    <xf numFmtId="3" fontId="10" fillId="5" borderId="28" xfId="2" applyNumberFormat="1" applyFont="1" applyFill="1" applyBorder="1" applyAlignment="1">
      <alignment vertical="center"/>
    </xf>
    <xf numFmtId="0" fontId="12" fillId="6" borderId="9" xfId="2" applyFont="1" applyFill="1" applyBorder="1" applyAlignment="1" applyProtection="1">
      <alignment vertical="center" wrapText="1"/>
    </xf>
    <xf numFmtId="0" fontId="2" fillId="0" borderId="10" xfId="2" applyBorder="1" applyAlignment="1">
      <alignment vertical="center" wrapText="1"/>
    </xf>
    <xf numFmtId="0" fontId="3" fillId="0" borderId="0" xfId="2" applyFont="1" applyFill="1" applyBorder="1" applyAlignment="1" applyProtection="1">
      <alignment vertical="center"/>
    </xf>
    <xf numFmtId="0" fontId="2" fillId="0" borderId="0" xfId="2" applyAlignment="1"/>
    <xf numFmtId="0" fontId="3" fillId="0" borderId="0" xfId="2" applyFont="1" applyBorder="1" applyAlignment="1"/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2" xfId="2" applyFont="1" applyFill="1" applyBorder="1" applyAlignment="1" applyProtection="1">
      <alignment horizontal="left" vertical="center" wrapText="1"/>
    </xf>
    <xf numFmtId="0" fontId="7" fillId="3" borderId="5" xfId="2" applyFont="1" applyFill="1" applyBorder="1" applyAlignment="1" applyProtection="1">
      <alignment horizontal="center" vertical="center"/>
    </xf>
    <xf numFmtId="0" fontId="7" fillId="3" borderId="6" xfId="2" applyFont="1" applyFill="1" applyBorder="1" applyAlignment="1" applyProtection="1">
      <alignment horizontal="center" vertical="center"/>
    </xf>
    <xf numFmtId="0" fontId="8" fillId="3" borderId="4" xfId="2" applyFont="1" applyFill="1" applyBorder="1" applyAlignment="1" applyProtection="1">
      <alignment horizontal="center" vertical="center"/>
    </xf>
    <xf numFmtId="0" fontId="8" fillId="3" borderId="5" xfId="2" applyFont="1" applyFill="1" applyBorder="1" applyAlignment="1" applyProtection="1">
      <alignment horizontal="center" vertical="center"/>
    </xf>
    <xf numFmtId="0" fontId="8" fillId="3" borderId="7" xfId="2" applyFont="1" applyFill="1" applyBorder="1" applyAlignment="1" applyProtection="1">
      <alignment horizontal="center" vertical="center"/>
    </xf>
    <xf numFmtId="0" fontId="9" fillId="3" borderId="10" xfId="2" applyFont="1" applyFill="1" applyBorder="1" applyAlignment="1" applyProtection="1">
      <alignment horizontal="center" vertical="center"/>
    </xf>
    <xf numFmtId="0" fontId="9" fillId="3" borderId="10" xfId="2" applyFont="1" applyFill="1" applyBorder="1" applyAlignment="1" applyProtection="1">
      <alignment horizontal="center" vertical="center" wrapText="1"/>
    </xf>
    <xf numFmtId="0" fontId="10" fillId="3" borderId="10" xfId="2" applyFont="1" applyFill="1" applyBorder="1" applyAlignment="1" applyProtection="1">
      <alignment horizontal="center" vertical="center" wrapText="1"/>
    </xf>
    <xf numFmtId="0" fontId="10" fillId="3" borderId="11" xfId="2" applyFont="1" applyFill="1" applyBorder="1" applyAlignment="1" applyProtection="1">
      <alignment horizontal="center" vertical="center" wrapText="1"/>
    </xf>
    <xf numFmtId="0" fontId="10" fillId="3" borderId="9" xfId="2" applyFont="1" applyFill="1" applyBorder="1" applyAlignment="1" applyProtection="1">
      <alignment horizontal="center" vertical="center" wrapText="1"/>
    </xf>
    <xf numFmtId="0" fontId="10" fillId="3" borderId="12" xfId="2" applyFont="1" applyFill="1" applyBorder="1" applyAlignment="1" applyProtection="1">
      <alignment horizontal="center" vertical="center" wrapText="1"/>
    </xf>
    <xf numFmtId="3" fontId="10" fillId="5" borderId="15" xfId="2" applyNumberFormat="1" applyFont="1" applyFill="1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3" fontId="10" fillId="5" borderId="14" xfId="2" applyNumberFormat="1" applyFont="1" applyFill="1" applyBorder="1" applyAlignment="1">
      <alignment horizontal="center" vertical="center"/>
    </xf>
    <xf numFmtId="3" fontId="10" fillId="5" borderId="16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left" vertical="top" wrapText="1"/>
    </xf>
    <xf numFmtId="0" fontId="9" fillId="0" borderId="0" xfId="2" applyFont="1" applyAlignment="1">
      <alignment horizontal="left" vertical="center" wrapText="1"/>
    </xf>
    <xf numFmtId="0" fontId="16" fillId="3" borderId="21" xfId="2" applyFont="1" applyFill="1" applyBorder="1" applyAlignment="1" applyProtection="1">
      <alignment horizontal="center" vertical="center" wrapText="1"/>
    </xf>
    <xf numFmtId="0" fontId="16" fillId="3" borderId="22" xfId="2" applyFont="1" applyFill="1" applyBorder="1" applyAlignment="1" applyProtection="1">
      <alignment horizontal="center" vertical="center" wrapText="1"/>
    </xf>
    <xf numFmtId="0" fontId="16" fillId="3" borderId="23" xfId="2" applyFont="1" applyFill="1" applyBorder="1" applyAlignment="1" applyProtection="1">
      <alignment horizontal="center" vertical="center" wrapText="1"/>
    </xf>
    <xf numFmtId="0" fontId="9" fillId="3" borderId="9" xfId="2" applyFont="1" applyFill="1" applyBorder="1" applyAlignment="1" applyProtection="1">
      <alignment horizontal="center" vertical="center" wrapText="1"/>
    </xf>
    <xf numFmtId="0" fontId="2" fillId="0" borderId="10" xfId="2" applyBorder="1" applyAlignment="1">
      <alignment horizontal="center" vertical="center" wrapText="1"/>
    </xf>
    <xf numFmtId="0" fontId="9" fillId="7" borderId="10" xfId="2" applyFont="1" applyFill="1" applyBorder="1" applyAlignment="1" applyProtection="1">
      <alignment horizontal="center" vertical="center" wrapText="1"/>
    </xf>
    <xf numFmtId="0" fontId="2" fillId="0" borderId="10" xfId="2" applyBorder="1" applyAlignment="1">
      <alignment vertical="center"/>
    </xf>
    <xf numFmtId="0" fontId="10" fillId="7" borderId="10" xfId="2" applyFont="1" applyFill="1" applyBorder="1" applyAlignment="1" applyProtection="1">
      <alignment horizontal="center" vertical="center" wrapText="1"/>
    </xf>
    <xf numFmtId="0" fontId="9" fillId="3" borderId="9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left" vertical="center" wrapText="1"/>
    </xf>
    <xf numFmtId="0" fontId="6" fillId="9" borderId="11" xfId="2" applyFont="1" applyFill="1" applyBorder="1" applyAlignment="1">
      <alignment horizontal="center" vertical="center" wrapText="1"/>
    </xf>
    <xf numFmtId="0" fontId="6" fillId="9" borderId="28" xfId="2" applyFont="1" applyFill="1" applyBorder="1" applyAlignment="1">
      <alignment horizontal="center" vertical="center" wrapText="1"/>
    </xf>
    <xf numFmtId="0" fontId="6" fillId="9" borderId="13" xfId="2" applyFont="1" applyFill="1" applyBorder="1" applyAlignment="1">
      <alignment horizontal="center" vertical="center" wrapText="1"/>
    </xf>
    <xf numFmtId="0" fontId="8" fillId="7" borderId="10" xfId="2" applyFont="1" applyFill="1" applyBorder="1" applyAlignment="1">
      <alignment horizontal="center" vertical="center"/>
    </xf>
    <xf numFmtId="0" fontId="10" fillId="7" borderId="10" xfId="2" applyFont="1" applyFill="1" applyBorder="1" applyAlignment="1">
      <alignment horizontal="center" vertical="center" wrapText="1"/>
    </xf>
    <xf numFmtId="0" fontId="13" fillId="7" borderId="11" xfId="2" applyFont="1" applyFill="1" applyBorder="1" applyAlignment="1">
      <alignment horizontal="center" vertical="center" wrapText="1"/>
    </xf>
    <xf numFmtId="0" fontId="13" fillId="7" borderId="13" xfId="2" applyFont="1" applyFill="1" applyBorder="1" applyAlignment="1">
      <alignment horizontal="center" vertical="center" wrapText="1"/>
    </xf>
    <xf numFmtId="0" fontId="12" fillId="10" borderId="17" xfId="2" applyFont="1" applyFill="1" applyBorder="1" applyAlignment="1">
      <alignment horizontal="center" vertical="center"/>
    </xf>
    <xf numFmtId="0" fontId="12" fillId="10" borderId="18" xfId="2" applyFont="1" applyFill="1" applyBorder="1" applyAlignment="1">
      <alignment horizontal="center" vertical="center"/>
    </xf>
    <xf numFmtId="0" fontId="12" fillId="10" borderId="19" xfId="2" applyFont="1" applyFill="1" applyBorder="1" applyAlignment="1">
      <alignment horizontal="center" vertical="center"/>
    </xf>
    <xf numFmtId="0" fontId="9" fillId="10" borderId="34" xfId="2" applyFont="1" applyFill="1" applyBorder="1" applyAlignment="1">
      <alignment horizontal="center" vertical="center" wrapText="1"/>
    </xf>
    <xf numFmtId="0" fontId="9" fillId="10" borderId="35" xfId="2" applyFont="1" applyFill="1" applyBorder="1" applyAlignment="1">
      <alignment horizontal="center" vertical="center" wrapText="1"/>
    </xf>
    <xf numFmtId="0" fontId="9" fillId="10" borderId="36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left" vertical="top" wrapText="1"/>
    </xf>
    <xf numFmtId="0" fontId="6" fillId="13" borderId="10" xfId="2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horizontal="center" vertical="center" wrapText="1"/>
    </xf>
    <xf numFmtId="0" fontId="9" fillId="3" borderId="36" xfId="2" applyFont="1" applyFill="1" applyBorder="1" applyAlignment="1">
      <alignment horizontal="center" vertical="center" wrapText="1"/>
    </xf>
    <xf numFmtId="0" fontId="16" fillId="3" borderId="10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 wrapText="1"/>
    </xf>
    <xf numFmtId="166" fontId="10" fillId="3" borderId="10" xfId="1" applyNumberFormat="1" applyFont="1" applyFill="1" applyBorder="1" applyAlignment="1">
      <alignment horizontal="center" vertical="center" wrapText="1"/>
    </xf>
    <xf numFmtId="0" fontId="21" fillId="14" borderId="11" xfId="2" applyFont="1" applyFill="1" applyBorder="1" applyAlignment="1">
      <alignment horizontal="center" vertical="center" wrapText="1"/>
    </xf>
    <xf numFmtId="0" fontId="21" fillId="14" borderId="28" xfId="2" applyFont="1" applyFill="1" applyBorder="1" applyAlignment="1">
      <alignment horizontal="center" vertical="center" wrapText="1"/>
    </xf>
    <xf numFmtId="0" fontId="21" fillId="14" borderId="13" xfId="2" applyFont="1" applyFill="1" applyBorder="1" applyAlignment="1">
      <alignment horizontal="center" vertical="center" wrapText="1"/>
    </xf>
    <xf numFmtId="3" fontId="9" fillId="7" borderId="10" xfId="2" applyNumberFormat="1" applyFont="1" applyFill="1" applyBorder="1" applyAlignment="1">
      <alignment horizontal="center" vertical="center" wrapText="1"/>
    </xf>
    <xf numFmtId="3" fontId="9" fillId="0" borderId="10" xfId="1" applyNumberFormat="1" applyFont="1" applyFill="1" applyBorder="1" applyAlignment="1" applyProtection="1">
      <alignment horizontal="center" vertical="center"/>
    </xf>
    <xf numFmtId="3" fontId="10" fillId="15" borderId="10" xfId="2" applyNumberFormat="1" applyFont="1" applyFill="1" applyBorder="1" applyAlignment="1" applyProtection="1">
      <alignment horizontal="center" vertical="center"/>
    </xf>
    <xf numFmtId="0" fontId="21" fillId="14" borderId="10" xfId="2" applyFont="1" applyFill="1" applyBorder="1" applyAlignment="1">
      <alignment horizontal="center" vertical="center" wrapText="1"/>
    </xf>
    <xf numFmtId="3" fontId="9" fillId="7" borderId="10" xfId="2" applyNumberFormat="1" applyFont="1" applyFill="1" applyBorder="1" applyAlignment="1" applyProtection="1">
      <alignment horizontal="center" vertical="center" wrapText="1"/>
    </xf>
    <xf numFmtId="3" fontId="9" fillId="0" borderId="10" xfId="1" applyNumberFormat="1" applyFont="1" applyFill="1" applyBorder="1" applyAlignment="1" applyProtection="1">
      <alignment horizontal="center" vertical="center" wrapText="1"/>
    </xf>
    <xf numFmtId="3" fontId="10" fillId="8" borderId="1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 applyProtection="1">
      <alignment horizontal="left" vertical="center"/>
    </xf>
    <xf numFmtId="0" fontId="6" fillId="2" borderId="37" xfId="2" applyFont="1" applyFill="1" applyBorder="1" applyAlignment="1" applyProtection="1">
      <alignment horizontal="left" vertical="center" wrapText="1"/>
    </xf>
    <xf numFmtId="0" fontId="2" fillId="3" borderId="38" xfId="2" applyFont="1" applyFill="1" applyBorder="1" applyAlignment="1" applyProtection="1">
      <alignment horizontal="center" wrapText="1"/>
    </xf>
    <xf numFmtId="0" fontId="2" fillId="3" borderId="40" xfId="2" applyFont="1" applyFill="1" applyBorder="1" applyAlignment="1" applyProtection="1">
      <alignment horizontal="center" wrapText="1"/>
    </xf>
    <xf numFmtId="0" fontId="2" fillId="3" borderId="41" xfId="2" applyFont="1" applyFill="1" applyBorder="1" applyAlignment="1" applyProtection="1">
      <alignment horizontal="center" wrapText="1"/>
    </xf>
    <xf numFmtId="0" fontId="8" fillId="3" borderId="39" xfId="2" applyFont="1" applyFill="1" applyBorder="1" applyAlignment="1" applyProtection="1">
      <alignment horizontal="center" vertical="center"/>
    </xf>
    <xf numFmtId="0" fontId="10" fillId="3" borderId="13" xfId="2" applyFont="1" applyFill="1" applyBorder="1" applyAlignment="1" applyProtection="1">
      <alignment horizontal="center" vertical="center" wrapText="1"/>
    </xf>
    <xf numFmtId="3" fontId="10" fillId="5" borderId="37" xfId="2" applyNumberFormat="1" applyFont="1" applyFill="1" applyBorder="1" applyAlignment="1">
      <alignment horizontal="center" vertical="center"/>
    </xf>
  </cellXfs>
  <cellStyles count="4">
    <cellStyle name="Milliers" xfId="1" builtinId="3"/>
    <cellStyle name="Normal" xfId="0" builtinId="0"/>
    <cellStyle name="Normal 2" xfId="2"/>
    <cellStyle name="Normal_Sylvie cabinets PLF20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R54"/>
  <sheetViews>
    <sheetView tabSelected="1" zoomScale="85" zoomScaleNormal="85" workbookViewId="0">
      <selection activeCell="B45" sqref="B45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137" t="s">
        <v>32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  <c r="O1" s="1"/>
      <c r="P1" s="1"/>
    </row>
    <row r="2" spans="1:18" s="4" customFormat="1" ht="18.75" customHeight="1" x14ac:dyDescent="0.25">
      <c r="A2" s="139" t="s">
        <v>33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1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8"/>
    </row>
    <row r="5" spans="1:18" s="12" customFormat="1" x14ac:dyDescent="0.2">
      <c r="A5" s="10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3"/>
      <c r="O5" s="144" t="s">
        <v>2</v>
      </c>
      <c r="P5" s="145"/>
      <c r="Q5" s="146"/>
      <c r="R5" s="11"/>
    </row>
    <row r="6" spans="1:18" s="15" customFormat="1" ht="12" customHeight="1" x14ac:dyDescent="0.2">
      <c r="A6" s="1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50" t="s">
        <v>8</v>
      </c>
      <c r="O6" s="151" t="s">
        <v>7</v>
      </c>
      <c r="P6" s="149"/>
      <c r="Q6" s="152" t="s">
        <v>9</v>
      </c>
      <c r="R6" s="14"/>
    </row>
    <row r="7" spans="1:18" s="15" customFormat="1" ht="12" customHeight="1" x14ac:dyDescent="0.2">
      <c r="A7" s="1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50"/>
      <c r="O7" s="151"/>
      <c r="P7" s="149"/>
      <c r="Q7" s="152"/>
      <c r="R7" s="14"/>
    </row>
    <row r="8" spans="1:18" s="15" customFormat="1" ht="21" customHeight="1" x14ac:dyDescent="0.2">
      <c r="A8" s="13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50"/>
      <c r="O8" s="18" t="s">
        <v>12</v>
      </c>
      <c r="P8" s="17" t="s">
        <v>13</v>
      </c>
      <c r="Q8" s="152"/>
      <c r="R8" s="14"/>
    </row>
    <row r="9" spans="1:18" s="26" customFormat="1" ht="20.100000000000001" customHeight="1" x14ac:dyDescent="0.2">
      <c r="A9" s="19" t="s">
        <v>14</v>
      </c>
      <c r="B9" s="20">
        <f t="shared" ref="B9:M9" si="0">SUM(B10:B14)</f>
        <v>0</v>
      </c>
      <c r="C9" s="20">
        <f t="shared" si="0"/>
        <v>0</v>
      </c>
      <c r="D9" s="20">
        <f t="shared" si="0"/>
        <v>0</v>
      </c>
      <c r="E9" s="20">
        <f t="shared" si="0"/>
        <v>0</v>
      </c>
      <c r="F9" s="20">
        <f t="shared" si="0"/>
        <v>25</v>
      </c>
      <c r="G9" s="20">
        <f t="shared" si="0"/>
        <v>7</v>
      </c>
      <c r="H9" s="20">
        <f t="shared" si="0"/>
        <v>0</v>
      </c>
      <c r="I9" s="20">
        <f t="shared" si="0"/>
        <v>0</v>
      </c>
      <c r="J9" s="20">
        <f t="shared" si="0"/>
        <v>11</v>
      </c>
      <c r="K9" s="20">
        <f t="shared" si="0"/>
        <v>13</v>
      </c>
      <c r="L9" s="20">
        <f t="shared" si="0"/>
        <v>36</v>
      </c>
      <c r="M9" s="20">
        <f t="shared" si="0"/>
        <v>20</v>
      </c>
      <c r="N9" s="21">
        <f>M9+L9</f>
        <v>56</v>
      </c>
      <c r="O9" s="22">
        <f>SUM(O10:O14)</f>
        <v>0</v>
      </c>
      <c r="P9" s="23">
        <f>SUM(P10:P14)</f>
        <v>0</v>
      </c>
      <c r="Q9" s="24">
        <f>P9+O9</f>
        <v>0</v>
      </c>
      <c r="R9" s="25"/>
    </row>
    <row r="10" spans="1:18" ht="20.100000000000001" customHeight="1" x14ac:dyDescent="0.2">
      <c r="A10" s="27" t="s">
        <v>15</v>
      </c>
      <c r="B10" s="28"/>
      <c r="C10" s="28"/>
      <c r="D10" s="28"/>
      <c r="E10" s="28"/>
      <c r="F10" s="28"/>
      <c r="G10" s="28"/>
      <c r="H10" s="28"/>
      <c r="I10" s="28"/>
      <c r="J10" s="28">
        <v>1</v>
      </c>
      <c r="K10" s="28"/>
      <c r="L10" s="29">
        <f t="shared" ref="L10:M14" si="1">B10+D10+F10+H10+J10</f>
        <v>1</v>
      </c>
      <c r="M10" s="29">
        <f t="shared" si="1"/>
        <v>0</v>
      </c>
      <c r="N10" s="21">
        <f t="shared" ref="N10:N14" si="2">M10+L10</f>
        <v>1</v>
      </c>
      <c r="O10" s="30"/>
      <c r="P10" s="29"/>
      <c r="Q10" s="24">
        <f t="shared" ref="Q10:Q14" si="3">P10+O10</f>
        <v>0</v>
      </c>
      <c r="R10" s="31"/>
    </row>
    <row r="11" spans="1:18" ht="20.100000000000001" customHeight="1" x14ac:dyDescent="0.2">
      <c r="A11" s="27" t="s">
        <v>16</v>
      </c>
      <c r="B11" s="28"/>
      <c r="C11" s="28"/>
      <c r="D11" s="28"/>
      <c r="E11" s="28"/>
      <c r="F11" s="28">
        <v>1</v>
      </c>
      <c r="G11" s="28"/>
      <c r="H11" s="28"/>
      <c r="I11" s="28"/>
      <c r="J11" s="28"/>
      <c r="K11" s="28"/>
      <c r="L11" s="29">
        <f t="shared" si="1"/>
        <v>1</v>
      </c>
      <c r="M11" s="29">
        <f t="shared" si="1"/>
        <v>0</v>
      </c>
      <c r="N11" s="21">
        <f t="shared" si="2"/>
        <v>1</v>
      </c>
      <c r="O11" s="30"/>
      <c r="P11" s="29"/>
      <c r="Q11" s="24">
        <f t="shared" si="3"/>
        <v>0</v>
      </c>
      <c r="R11" s="31"/>
    </row>
    <row r="12" spans="1:18" ht="20.100000000000001" customHeight="1" x14ac:dyDescent="0.2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>
        <v>1</v>
      </c>
      <c r="K12" s="28">
        <v>1</v>
      </c>
      <c r="L12" s="29">
        <f t="shared" si="1"/>
        <v>1</v>
      </c>
      <c r="M12" s="29">
        <f t="shared" si="1"/>
        <v>1</v>
      </c>
      <c r="N12" s="21">
        <f t="shared" si="2"/>
        <v>2</v>
      </c>
      <c r="O12" s="30"/>
      <c r="P12" s="29"/>
      <c r="Q12" s="24">
        <f t="shared" si="3"/>
        <v>0</v>
      </c>
      <c r="R12" s="31"/>
    </row>
    <row r="13" spans="1:18" ht="18.75" customHeight="1" x14ac:dyDescent="0.2">
      <c r="A13" s="27" t="s">
        <v>18</v>
      </c>
      <c r="B13" s="28"/>
      <c r="C13" s="28"/>
      <c r="D13" s="28"/>
      <c r="E13" s="28"/>
      <c r="F13" s="28">
        <v>24</v>
      </c>
      <c r="G13" s="28">
        <v>7</v>
      </c>
      <c r="H13" s="28"/>
      <c r="I13" s="28"/>
      <c r="J13" s="28">
        <v>9</v>
      </c>
      <c r="K13" s="28">
        <v>12</v>
      </c>
      <c r="L13" s="29">
        <f t="shared" si="1"/>
        <v>33</v>
      </c>
      <c r="M13" s="29">
        <f t="shared" si="1"/>
        <v>19</v>
      </c>
      <c r="N13" s="21">
        <f t="shared" si="2"/>
        <v>52</v>
      </c>
      <c r="O13" s="30"/>
      <c r="P13" s="29"/>
      <c r="Q13" s="24">
        <f t="shared" si="3"/>
        <v>0</v>
      </c>
      <c r="R13" s="31"/>
    </row>
    <row r="14" spans="1:18" ht="20.100000000000001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1">
        <f t="shared" si="2"/>
        <v>0</v>
      </c>
      <c r="O14" s="30"/>
      <c r="P14" s="29"/>
      <c r="Q14" s="24">
        <f t="shared" si="3"/>
        <v>0</v>
      </c>
      <c r="R14" s="31"/>
    </row>
    <row r="15" spans="1:18" ht="1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35"/>
      <c r="P15" s="33"/>
      <c r="Q15" s="36"/>
      <c r="R15" s="31"/>
    </row>
    <row r="16" spans="1:18" s="41" customFormat="1" ht="20.100000000000001" customHeight="1" x14ac:dyDescent="0.2">
      <c r="A16" s="19" t="s">
        <v>20</v>
      </c>
      <c r="B16" s="29">
        <f t="shared" ref="B16:M16" si="4">SUM(B17:B21)</f>
        <v>39</v>
      </c>
      <c r="C16" s="29">
        <f t="shared" si="4"/>
        <v>79</v>
      </c>
      <c r="D16" s="29">
        <f t="shared" si="4"/>
        <v>3</v>
      </c>
      <c r="E16" s="29">
        <f t="shared" si="4"/>
        <v>7</v>
      </c>
      <c r="F16" s="29">
        <f t="shared" si="4"/>
        <v>165</v>
      </c>
      <c r="G16" s="29">
        <f t="shared" si="4"/>
        <v>22</v>
      </c>
      <c r="H16" s="29">
        <f t="shared" si="4"/>
        <v>0</v>
      </c>
      <c r="I16" s="29">
        <f t="shared" si="4"/>
        <v>19</v>
      </c>
      <c r="J16" s="29">
        <f t="shared" si="4"/>
        <v>45</v>
      </c>
      <c r="K16" s="29">
        <f t="shared" si="4"/>
        <v>27</v>
      </c>
      <c r="L16" s="29">
        <f t="shared" si="4"/>
        <v>252</v>
      </c>
      <c r="M16" s="29">
        <f t="shared" si="4"/>
        <v>154</v>
      </c>
      <c r="N16" s="37">
        <f t="shared" ref="N16:N21" si="5">M16+L16</f>
        <v>406</v>
      </c>
      <c r="O16" s="30">
        <f>SUM(O17:O21)</f>
        <v>0</v>
      </c>
      <c r="P16" s="38">
        <f>SUM(P17:P21)</f>
        <v>0</v>
      </c>
      <c r="Q16" s="39">
        <f t="shared" ref="Q16:Q21" si="6">P16+O16</f>
        <v>0</v>
      </c>
      <c r="R16" s="40"/>
    </row>
    <row r="17" spans="1:18" ht="20.100000000000001" customHeight="1" x14ac:dyDescent="0.2">
      <c r="A17" s="42" t="s">
        <v>21</v>
      </c>
      <c r="B17" s="28"/>
      <c r="C17" s="28"/>
      <c r="D17" s="28"/>
      <c r="E17" s="28"/>
      <c r="F17" s="28">
        <v>37</v>
      </c>
      <c r="G17" s="28">
        <v>1</v>
      </c>
      <c r="H17" s="28"/>
      <c r="I17" s="28"/>
      <c r="J17" s="28"/>
      <c r="K17" s="28"/>
      <c r="L17" s="29">
        <f t="shared" ref="L17:M21" si="7">B17+D17+F17+H17+J17</f>
        <v>37</v>
      </c>
      <c r="M17" s="29">
        <f t="shared" si="7"/>
        <v>1</v>
      </c>
      <c r="N17" s="37">
        <f t="shared" si="5"/>
        <v>38</v>
      </c>
      <c r="O17" s="30"/>
      <c r="P17" s="29"/>
      <c r="Q17" s="39">
        <f t="shared" si="6"/>
        <v>0</v>
      </c>
      <c r="R17" s="31"/>
    </row>
    <row r="18" spans="1:18" ht="20.100000000000001" customHeight="1" x14ac:dyDescent="0.2">
      <c r="A18" s="42" t="s">
        <v>22</v>
      </c>
      <c r="B18" s="28">
        <v>6</v>
      </c>
      <c r="C18" s="28">
        <v>6</v>
      </c>
      <c r="D18" s="28">
        <v>2</v>
      </c>
      <c r="E18" s="28"/>
      <c r="F18" s="28">
        <v>114</v>
      </c>
      <c r="G18" s="28">
        <v>9</v>
      </c>
      <c r="H18" s="28"/>
      <c r="I18" s="28"/>
      <c r="J18" s="28">
        <v>2</v>
      </c>
      <c r="K18" s="28"/>
      <c r="L18" s="29">
        <f t="shared" si="7"/>
        <v>124</v>
      </c>
      <c r="M18" s="29">
        <f t="shared" si="7"/>
        <v>15</v>
      </c>
      <c r="N18" s="37">
        <f t="shared" si="5"/>
        <v>139</v>
      </c>
      <c r="O18" s="30"/>
      <c r="P18" s="29"/>
      <c r="Q18" s="39">
        <f t="shared" si="6"/>
        <v>0</v>
      </c>
      <c r="R18" s="31"/>
    </row>
    <row r="19" spans="1:18" ht="20.100000000000001" customHeight="1" x14ac:dyDescent="0.2">
      <c r="A19" s="42" t="s">
        <v>23</v>
      </c>
      <c r="B19" s="28">
        <v>10</v>
      </c>
      <c r="C19" s="28">
        <v>70</v>
      </c>
      <c r="D19" s="28"/>
      <c r="E19" s="28">
        <v>7</v>
      </c>
      <c r="F19" s="28">
        <v>8</v>
      </c>
      <c r="G19" s="28">
        <v>10</v>
      </c>
      <c r="H19" s="28"/>
      <c r="I19" s="28">
        <v>19</v>
      </c>
      <c r="J19" s="28">
        <v>9</v>
      </c>
      <c r="K19" s="28">
        <v>22</v>
      </c>
      <c r="L19" s="29">
        <f t="shared" si="7"/>
        <v>27</v>
      </c>
      <c r="M19" s="29">
        <f t="shared" si="7"/>
        <v>128</v>
      </c>
      <c r="N19" s="37">
        <f t="shared" si="5"/>
        <v>155</v>
      </c>
      <c r="O19" s="30"/>
      <c r="P19" s="29"/>
      <c r="Q19" s="39">
        <f t="shared" si="6"/>
        <v>0</v>
      </c>
      <c r="R19" s="31"/>
    </row>
    <row r="20" spans="1:18" ht="20.100000000000001" customHeight="1" x14ac:dyDescent="0.2">
      <c r="A20" s="42" t="s">
        <v>24</v>
      </c>
      <c r="B20" s="28">
        <v>11</v>
      </c>
      <c r="C20" s="28">
        <v>3</v>
      </c>
      <c r="D20" s="28">
        <v>1</v>
      </c>
      <c r="E20" s="28"/>
      <c r="F20" s="28">
        <v>4</v>
      </c>
      <c r="G20" s="28">
        <v>2</v>
      </c>
      <c r="H20" s="28"/>
      <c r="I20" s="28"/>
      <c r="J20" s="28">
        <v>34</v>
      </c>
      <c r="K20" s="28">
        <v>5</v>
      </c>
      <c r="L20" s="29">
        <f t="shared" si="7"/>
        <v>50</v>
      </c>
      <c r="M20" s="29">
        <f t="shared" si="7"/>
        <v>10</v>
      </c>
      <c r="N20" s="37">
        <f t="shared" si="5"/>
        <v>60</v>
      </c>
      <c r="O20" s="30"/>
      <c r="P20" s="29"/>
      <c r="Q20" s="39">
        <f t="shared" si="6"/>
        <v>0</v>
      </c>
      <c r="R20" s="31"/>
    </row>
    <row r="21" spans="1:18" ht="20.100000000000001" customHeight="1" x14ac:dyDescent="0.2">
      <c r="A21" s="42" t="s">
        <v>25</v>
      </c>
      <c r="B21" s="28">
        <v>12</v>
      </c>
      <c r="C21" s="28"/>
      <c r="D21" s="28"/>
      <c r="E21" s="28"/>
      <c r="F21" s="28">
        <v>2</v>
      </c>
      <c r="G21" s="28"/>
      <c r="H21" s="28"/>
      <c r="I21" s="28"/>
      <c r="J21" s="28"/>
      <c r="K21" s="28"/>
      <c r="L21" s="29">
        <f t="shared" si="7"/>
        <v>14</v>
      </c>
      <c r="M21" s="29">
        <f t="shared" si="7"/>
        <v>0</v>
      </c>
      <c r="N21" s="37">
        <f t="shared" si="5"/>
        <v>14</v>
      </c>
      <c r="O21" s="30"/>
      <c r="P21" s="29"/>
      <c r="Q21" s="39">
        <f t="shared" si="6"/>
        <v>0</v>
      </c>
      <c r="R21" s="31"/>
    </row>
    <row r="22" spans="1:18" s="9" customFormat="1" ht="9.9499999999999993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4"/>
      <c r="O22" s="35"/>
      <c r="P22" s="33"/>
      <c r="Q22" s="36"/>
      <c r="R22" s="43"/>
    </row>
    <row r="23" spans="1:18" s="41" customFormat="1" ht="20.100000000000001" customHeight="1" x14ac:dyDescent="0.2">
      <c r="A23" s="44" t="s">
        <v>26</v>
      </c>
      <c r="B23" s="29">
        <f t="shared" ref="B23:M23" si="8">B9+B16</f>
        <v>39</v>
      </c>
      <c r="C23" s="29">
        <f t="shared" si="8"/>
        <v>79</v>
      </c>
      <c r="D23" s="29">
        <f t="shared" si="8"/>
        <v>3</v>
      </c>
      <c r="E23" s="29">
        <f t="shared" si="8"/>
        <v>7</v>
      </c>
      <c r="F23" s="29">
        <f t="shared" si="8"/>
        <v>190</v>
      </c>
      <c r="G23" s="29">
        <f t="shared" si="8"/>
        <v>29</v>
      </c>
      <c r="H23" s="29">
        <f t="shared" si="8"/>
        <v>0</v>
      </c>
      <c r="I23" s="29">
        <f t="shared" si="8"/>
        <v>19</v>
      </c>
      <c r="J23" s="29">
        <f t="shared" si="8"/>
        <v>56</v>
      </c>
      <c r="K23" s="29">
        <f t="shared" si="8"/>
        <v>40</v>
      </c>
      <c r="L23" s="29">
        <f t="shared" si="8"/>
        <v>288</v>
      </c>
      <c r="M23" s="29">
        <f t="shared" si="8"/>
        <v>174</v>
      </c>
      <c r="N23" s="34"/>
      <c r="O23" s="30">
        <f>O9+O16</f>
        <v>0</v>
      </c>
      <c r="P23" s="29">
        <f>P9+P16</f>
        <v>0</v>
      </c>
      <c r="Q23" s="36"/>
      <c r="R23" s="40"/>
    </row>
    <row r="24" spans="1:18" s="9" customFormat="1" ht="9.9499999999999993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4"/>
      <c r="O24" s="35"/>
      <c r="P24" s="33"/>
      <c r="Q24" s="36"/>
      <c r="R24" s="43"/>
    </row>
    <row r="25" spans="1:18" s="41" customFormat="1" ht="18" customHeight="1" thickBot="1" x14ac:dyDescent="0.25">
      <c r="A25" s="45" t="s">
        <v>27</v>
      </c>
      <c r="B25" s="153">
        <f>B23+C23</f>
        <v>118</v>
      </c>
      <c r="C25" s="154"/>
      <c r="D25" s="153">
        <f>D23+E23</f>
        <v>10</v>
      </c>
      <c r="E25" s="154"/>
      <c r="F25" s="153">
        <f>F23+G23</f>
        <v>219</v>
      </c>
      <c r="G25" s="154"/>
      <c r="H25" s="153">
        <f>H23+I23</f>
        <v>19</v>
      </c>
      <c r="I25" s="154"/>
      <c r="J25" s="153">
        <f>J23+K23</f>
        <v>96</v>
      </c>
      <c r="K25" s="154"/>
      <c r="L25" s="153">
        <f>L23+M23</f>
        <v>462</v>
      </c>
      <c r="M25" s="153"/>
      <c r="N25" s="155"/>
      <c r="O25" s="156">
        <f>O23+P23</f>
        <v>0</v>
      </c>
      <c r="P25" s="153"/>
      <c r="Q25" s="157"/>
      <c r="R25" s="40"/>
    </row>
    <row r="26" spans="1:18" s="51" customFormat="1" ht="5.2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ht="5.25" customHeigh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ht="5.25" customHeight="1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ht="5.25" customHeight="1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ht="5.25" customHeight="1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ht="5.25" customHeight="1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ht="5.25" customHeight="1" x14ac:dyDescent="0.2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s="9" customFormat="1" ht="21" customHeight="1" thickBot="1" x14ac:dyDescent="0.25">
      <c r="A33" s="52" t="s">
        <v>28</v>
      </c>
      <c r="B33" s="53"/>
      <c r="C33" s="53"/>
      <c r="D33" s="53"/>
      <c r="E33" s="53"/>
      <c r="F33" s="53"/>
      <c r="G33" s="53"/>
      <c r="H33" s="53"/>
      <c r="I33" s="53"/>
      <c r="J33" s="54"/>
      <c r="K33" s="55"/>
      <c r="L33" s="55"/>
      <c r="M33" s="55"/>
      <c r="N33" s="55"/>
      <c r="O33" s="159"/>
      <c r="P33" s="159"/>
      <c r="Q33" s="159"/>
    </row>
    <row r="34" spans="1:17" s="15" customFormat="1" ht="18" customHeight="1" x14ac:dyDescent="0.2">
      <c r="A34" s="56"/>
      <c r="B34" s="160" t="s">
        <v>1</v>
      </c>
      <c r="C34" s="161"/>
      <c r="D34" s="161"/>
      <c r="E34" s="161"/>
      <c r="F34" s="161"/>
      <c r="G34" s="161"/>
      <c r="H34" s="161"/>
      <c r="I34" s="161"/>
      <c r="J34" s="162"/>
      <c r="K34" s="55"/>
      <c r="L34" s="55"/>
      <c r="M34" s="55"/>
      <c r="N34" s="55"/>
      <c r="O34" s="159"/>
      <c r="P34" s="159"/>
      <c r="Q34" s="159"/>
    </row>
    <row r="35" spans="1:17" s="15" customFormat="1" ht="15" customHeight="1" x14ac:dyDescent="0.2">
      <c r="A35" s="57"/>
      <c r="B35" s="163" t="s">
        <v>3</v>
      </c>
      <c r="C35" s="164"/>
      <c r="D35" s="164"/>
      <c r="E35" s="164"/>
      <c r="F35" s="165" t="s">
        <v>4</v>
      </c>
      <c r="G35" s="166"/>
      <c r="H35" s="167" t="s">
        <v>29</v>
      </c>
      <c r="I35" s="166"/>
      <c r="J35" s="152" t="s">
        <v>8</v>
      </c>
      <c r="K35" s="55"/>
      <c r="L35" s="55"/>
      <c r="M35" s="55"/>
      <c r="N35" s="55"/>
      <c r="O35" s="159"/>
      <c r="P35" s="159"/>
      <c r="Q35" s="159"/>
    </row>
    <row r="36" spans="1:17" s="15" customFormat="1" ht="15" customHeight="1" x14ac:dyDescent="0.2">
      <c r="A36" s="57"/>
      <c r="B36" s="168" t="s">
        <v>10</v>
      </c>
      <c r="C36" s="147"/>
      <c r="D36" s="147" t="s">
        <v>11</v>
      </c>
      <c r="E36" s="147"/>
      <c r="F36" s="166"/>
      <c r="G36" s="166"/>
      <c r="H36" s="166"/>
      <c r="I36" s="166"/>
      <c r="J36" s="152"/>
      <c r="K36" s="55"/>
      <c r="L36" s="55"/>
      <c r="M36" s="55"/>
      <c r="N36" s="55"/>
      <c r="O36" s="159"/>
      <c r="P36" s="159"/>
      <c r="Q36" s="159"/>
    </row>
    <row r="37" spans="1:17" s="15" customFormat="1" ht="24" customHeight="1" x14ac:dyDescent="0.2">
      <c r="A37" s="57"/>
      <c r="B37" s="58" t="s">
        <v>12</v>
      </c>
      <c r="C37" s="16" t="s">
        <v>13</v>
      </c>
      <c r="D37" s="16" t="s">
        <v>12</v>
      </c>
      <c r="E37" s="16" t="s">
        <v>13</v>
      </c>
      <c r="F37" s="59" t="s">
        <v>12</v>
      </c>
      <c r="G37" s="59" t="s">
        <v>13</v>
      </c>
      <c r="H37" s="60" t="s">
        <v>12</v>
      </c>
      <c r="I37" s="60" t="s">
        <v>13</v>
      </c>
      <c r="J37" s="152"/>
      <c r="K37" s="55"/>
      <c r="L37" s="55"/>
      <c r="M37" s="55"/>
      <c r="N37" s="55"/>
      <c r="O37" s="159"/>
      <c r="P37" s="159"/>
      <c r="Q37" s="159"/>
    </row>
    <row r="38" spans="1:17" s="26" customFormat="1" ht="16.5" customHeight="1" x14ac:dyDescent="0.2">
      <c r="A38" s="61" t="s">
        <v>14</v>
      </c>
      <c r="B38" s="22">
        <f t="shared" ref="B38:I38" si="9">SUM(B39:B42)</f>
        <v>0</v>
      </c>
      <c r="C38" s="20">
        <f t="shared" si="9"/>
        <v>0</v>
      </c>
      <c r="D38" s="20">
        <f t="shared" si="9"/>
        <v>0</v>
      </c>
      <c r="E38" s="20">
        <f t="shared" si="9"/>
        <v>0</v>
      </c>
      <c r="F38" s="62">
        <f t="shared" si="9"/>
        <v>11</v>
      </c>
      <c r="G38" s="62">
        <f t="shared" si="9"/>
        <v>0</v>
      </c>
      <c r="H38" s="62">
        <f t="shared" si="9"/>
        <v>11</v>
      </c>
      <c r="I38" s="62">
        <f t="shared" si="9"/>
        <v>0</v>
      </c>
      <c r="J38" s="24">
        <f t="shared" ref="J38:J42" si="10">I38+H38</f>
        <v>11</v>
      </c>
      <c r="K38" s="55"/>
      <c r="L38" s="55"/>
      <c r="M38" s="55"/>
      <c r="N38" s="55"/>
      <c r="O38" s="159"/>
      <c r="P38" s="159"/>
      <c r="Q38" s="159"/>
    </row>
    <row r="39" spans="1:17" ht="20.100000000000001" customHeight="1" x14ac:dyDescent="0.2">
      <c r="A39" s="63" t="s">
        <v>30</v>
      </c>
      <c r="B39" s="64"/>
      <c r="C39" s="28"/>
      <c r="D39" s="28"/>
      <c r="E39" s="28"/>
      <c r="F39" s="65">
        <v>1</v>
      </c>
      <c r="G39" s="65"/>
      <c r="H39" s="66">
        <f t="shared" ref="H39:I42" si="11">B39+D39+F39</f>
        <v>1</v>
      </c>
      <c r="I39" s="66">
        <f t="shared" si="11"/>
        <v>0</v>
      </c>
      <c r="J39" s="24">
        <f t="shared" si="10"/>
        <v>1</v>
      </c>
      <c r="K39" s="55"/>
      <c r="L39" s="55"/>
      <c r="M39" s="55"/>
      <c r="N39" s="55"/>
      <c r="O39" s="159"/>
      <c r="P39" s="159"/>
      <c r="Q39" s="159"/>
    </row>
    <row r="40" spans="1:17" ht="20.100000000000001" customHeight="1" x14ac:dyDescent="0.2">
      <c r="A40" s="63" t="s">
        <v>31</v>
      </c>
      <c r="B40" s="64"/>
      <c r="C40" s="28"/>
      <c r="D40" s="28"/>
      <c r="E40" s="28"/>
      <c r="F40" s="65"/>
      <c r="G40" s="65"/>
      <c r="H40" s="66">
        <f t="shared" si="11"/>
        <v>0</v>
      </c>
      <c r="I40" s="66">
        <f t="shared" si="11"/>
        <v>0</v>
      </c>
      <c r="J40" s="24">
        <f t="shared" si="10"/>
        <v>0</v>
      </c>
      <c r="K40" s="55"/>
      <c r="L40" s="55"/>
      <c r="M40" s="55"/>
      <c r="N40" s="55"/>
      <c r="O40" s="159"/>
      <c r="P40" s="159"/>
      <c r="Q40" s="159"/>
    </row>
    <row r="41" spans="1:17" ht="18.75" customHeight="1" x14ac:dyDescent="0.2">
      <c r="A41" s="63" t="s">
        <v>18</v>
      </c>
      <c r="B41" s="64"/>
      <c r="C41" s="28"/>
      <c r="D41" s="28"/>
      <c r="E41" s="28"/>
      <c r="F41" s="65">
        <v>4</v>
      </c>
      <c r="G41" s="65"/>
      <c r="H41" s="66">
        <f t="shared" si="11"/>
        <v>4</v>
      </c>
      <c r="I41" s="66">
        <f t="shared" si="11"/>
        <v>0</v>
      </c>
      <c r="J41" s="24">
        <f t="shared" si="10"/>
        <v>4</v>
      </c>
      <c r="K41" s="55"/>
      <c r="L41" s="55"/>
      <c r="M41" s="55"/>
      <c r="N41" s="55"/>
      <c r="O41" s="159"/>
      <c r="P41" s="159"/>
      <c r="Q41" s="159"/>
    </row>
    <row r="42" spans="1:17" ht="20.100000000000001" customHeight="1" x14ac:dyDescent="0.2">
      <c r="A42" s="63" t="s">
        <v>19</v>
      </c>
      <c r="B42" s="64"/>
      <c r="C42" s="28"/>
      <c r="D42" s="28"/>
      <c r="E42" s="28"/>
      <c r="F42" s="65">
        <v>6</v>
      </c>
      <c r="G42" s="65"/>
      <c r="H42" s="66">
        <f t="shared" si="11"/>
        <v>6</v>
      </c>
      <c r="I42" s="66">
        <f t="shared" si="11"/>
        <v>0</v>
      </c>
      <c r="J42" s="24">
        <f t="shared" si="10"/>
        <v>6</v>
      </c>
      <c r="K42" s="55"/>
      <c r="L42" s="55"/>
      <c r="M42" s="55"/>
      <c r="N42" s="55"/>
      <c r="O42" s="159"/>
      <c r="P42" s="159"/>
      <c r="Q42" s="159"/>
    </row>
    <row r="43" spans="1:17" ht="14.25" customHeight="1" x14ac:dyDescent="0.2">
      <c r="A43" s="67"/>
      <c r="B43" s="68"/>
      <c r="C43" s="69"/>
      <c r="D43" s="69"/>
      <c r="E43" s="69"/>
      <c r="F43" s="70"/>
      <c r="G43" s="70"/>
      <c r="H43" s="70"/>
      <c r="I43" s="70"/>
      <c r="J43" s="71"/>
      <c r="K43" s="55"/>
      <c r="L43" s="55"/>
      <c r="M43" s="55"/>
      <c r="N43" s="55"/>
      <c r="O43" s="159"/>
      <c r="P43" s="159"/>
      <c r="Q43" s="159"/>
    </row>
    <row r="44" spans="1:17" s="41" customFormat="1" ht="20.100000000000001" customHeight="1" x14ac:dyDescent="0.2">
      <c r="A44" s="72" t="s">
        <v>20</v>
      </c>
      <c r="B44" s="30">
        <f t="shared" ref="B44:G44" si="12">SUM(B45:B49)</f>
        <v>0</v>
      </c>
      <c r="C44" s="29">
        <f t="shared" si="12"/>
        <v>0</v>
      </c>
      <c r="D44" s="29">
        <f t="shared" si="12"/>
        <v>0</v>
      </c>
      <c r="E44" s="29">
        <f t="shared" si="12"/>
        <v>0</v>
      </c>
      <c r="F44" s="29">
        <f t="shared" si="12"/>
        <v>12</v>
      </c>
      <c r="G44" s="29">
        <f t="shared" si="12"/>
        <v>6</v>
      </c>
      <c r="H44" s="29">
        <f>SUM(H45:H49)</f>
        <v>12</v>
      </c>
      <c r="I44" s="29">
        <f>SUM(I45:I49)</f>
        <v>6</v>
      </c>
      <c r="J44" s="24">
        <f t="shared" ref="J44:J49" si="13">I44+H44</f>
        <v>18</v>
      </c>
      <c r="K44" s="55"/>
      <c r="L44" s="55"/>
      <c r="M44" s="55"/>
      <c r="N44" s="55"/>
      <c r="O44" s="159"/>
      <c r="P44" s="159"/>
      <c r="Q44" s="159"/>
    </row>
    <row r="45" spans="1:17" ht="20.100000000000001" customHeight="1" x14ac:dyDescent="0.2">
      <c r="A45" s="73" t="s">
        <v>21</v>
      </c>
      <c r="B45" s="64"/>
      <c r="C45" s="28"/>
      <c r="D45" s="28"/>
      <c r="E45" s="28"/>
      <c r="F45" s="65"/>
      <c r="G45" s="65"/>
      <c r="H45" s="66">
        <f t="shared" ref="H45:I49" si="14">B45+D45+F45</f>
        <v>0</v>
      </c>
      <c r="I45" s="66">
        <f t="shared" si="14"/>
        <v>0</v>
      </c>
      <c r="J45" s="24">
        <f t="shared" si="13"/>
        <v>0</v>
      </c>
      <c r="K45" s="55"/>
      <c r="L45" s="55"/>
      <c r="M45" s="55"/>
      <c r="N45" s="55"/>
      <c r="O45" s="159"/>
      <c r="P45" s="159"/>
      <c r="Q45" s="159"/>
    </row>
    <row r="46" spans="1:17" ht="20.100000000000001" customHeight="1" x14ac:dyDescent="0.2">
      <c r="A46" s="73" t="s">
        <v>22</v>
      </c>
      <c r="B46" s="64"/>
      <c r="C46" s="28"/>
      <c r="D46" s="28"/>
      <c r="E46" s="28"/>
      <c r="F46" s="65"/>
      <c r="G46" s="65"/>
      <c r="H46" s="66">
        <f t="shared" si="14"/>
        <v>0</v>
      </c>
      <c r="I46" s="66">
        <f t="shared" si="14"/>
        <v>0</v>
      </c>
      <c r="J46" s="24">
        <f t="shared" si="13"/>
        <v>0</v>
      </c>
      <c r="K46" s="55"/>
      <c r="L46" s="55"/>
      <c r="M46" s="55"/>
      <c r="N46" s="55"/>
      <c r="O46" s="159"/>
      <c r="P46" s="159"/>
      <c r="Q46" s="159"/>
    </row>
    <row r="47" spans="1:17" ht="20.100000000000001" customHeight="1" x14ac:dyDescent="0.2">
      <c r="A47" s="73" t="s">
        <v>23</v>
      </c>
      <c r="B47" s="64"/>
      <c r="C47" s="28"/>
      <c r="D47" s="28"/>
      <c r="E47" s="28"/>
      <c r="F47" s="65">
        <v>12</v>
      </c>
      <c r="G47" s="65">
        <v>6</v>
      </c>
      <c r="H47" s="66">
        <f t="shared" si="14"/>
        <v>12</v>
      </c>
      <c r="I47" s="66">
        <f t="shared" si="14"/>
        <v>6</v>
      </c>
      <c r="J47" s="24">
        <f t="shared" si="13"/>
        <v>18</v>
      </c>
      <c r="K47" s="55"/>
      <c r="L47" s="55"/>
      <c r="M47" s="55"/>
      <c r="N47" s="55"/>
      <c r="O47" s="159"/>
      <c r="P47" s="159"/>
      <c r="Q47" s="159"/>
    </row>
    <row r="48" spans="1:17" ht="20.100000000000001" customHeight="1" x14ac:dyDescent="0.2">
      <c r="A48" s="73" t="s">
        <v>24</v>
      </c>
      <c r="B48" s="64"/>
      <c r="C48" s="28"/>
      <c r="D48" s="28"/>
      <c r="E48" s="28"/>
      <c r="F48" s="65"/>
      <c r="G48" s="65"/>
      <c r="H48" s="66">
        <f t="shared" si="14"/>
        <v>0</v>
      </c>
      <c r="I48" s="66">
        <f t="shared" si="14"/>
        <v>0</v>
      </c>
      <c r="J48" s="24">
        <f t="shared" si="13"/>
        <v>0</v>
      </c>
      <c r="K48" s="55"/>
      <c r="L48" s="55"/>
      <c r="M48" s="55"/>
      <c r="N48" s="55"/>
      <c r="O48" s="159"/>
      <c r="P48" s="159"/>
      <c r="Q48" s="159"/>
    </row>
    <row r="49" spans="1:17" ht="20.100000000000001" customHeight="1" x14ac:dyDescent="0.2">
      <c r="A49" s="74" t="s">
        <v>25</v>
      </c>
      <c r="B49" s="64"/>
      <c r="C49" s="28"/>
      <c r="D49" s="28"/>
      <c r="E49" s="28"/>
      <c r="F49" s="65"/>
      <c r="G49" s="65"/>
      <c r="H49" s="66">
        <f t="shared" si="14"/>
        <v>0</v>
      </c>
      <c r="I49" s="66">
        <f t="shared" si="14"/>
        <v>0</v>
      </c>
      <c r="J49" s="24">
        <f t="shared" si="13"/>
        <v>0</v>
      </c>
      <c r="K49" s="55"/>
      <c r="L49" s="55"/>
      <c r="M49" s="55"/>
      <c r="N49" s="55"/>
      <c r="O49" s="159"/>
      <c r="P49" s="159"/>
      <c r="Q49" s="159"/>
    </row>
    <row r="50" spans="1:17" s="9" customFormat="1" ht="7.5" customHeight="1" x14ac:dyDescent="0.2">
      <c r="A50" s="75"/>
      <c r="B50" s="76"/>
      <c r="C50" s="77"/>
      <c r="D50" s="77"/>
      <c r="E50" s="77"/>
      <c r="F50" s="77"/>
      <c r="G50" s="77"/>
      <c r="H50" s="77"/>
      <c r="I50" s="77"/>
      <c r="J50" s="78"/>
      <c r="K50" s="55"/>
      <c r="L50" s="55"/>
      <c r="M50" s="55"/>
      <c r="N50" s="55"/>
      <c r="O50" s="159"/>
      <c r="P50" s="159"/>
      <c r="Q50" s="159"/>
    </row>
    <row r="51" spans="1:17" s="41" customFormat="1" ht="13.5" customHeight="1" x14ac:dyDescent="0.2">
      <c r="A51" s="79" t="s">
        <v>26</v>
      </c>
      <c r="B51" s="30">
        <f t="shared" ref="B51:I51" si="15">B38+B44</f>
        <v>0</v>
      </c>
      <c r="C51" s="29">
        <f t="shared" si="15"/>
        <v>0</v>
      </c>
      <c r="D51" s="29">
        <f t="shared" si="15"/>
        <v>0</v>
      </c>
      <c r="E51" s="29">
        <f t="shared" si="15"/>
        <v>0</v>
      </c>
      <c r="F51" s="29">
        <f t="shared" si="15"/>
        <v>23</v>
      </c>
      <c r="G51" s="29">
        <f t="shared" si="15"/>
        <v>6</v>
      </c>
      <c r="H51" s="29">
        <f t="shared" si="15"/>
        <v>23</v>
      </c>
      <c r="I51" s="29">
        <f t="shared" si="15"/>
        <v>6</v>
      </c>
      <c r="J51" s="78"/>
      <c r="K51" s="55"/>
      <c r="L51" s="55"/>
      <c r="M51" s="55"/>
      <c r="N51" s="55"/>
      <c r="O51" s="159"/>
      <c r="P51" s="159"/>
      <c r="Q51" s="159"/>
    </row>
    <row r="52" spans="1:17" s="9" customFormat="1" ht="7.5" customHeight="1" x14ac:dyDescent="0.2">
      <c r="A52" s="75"/>
      <c r="B52" s="76"/>
      <c r="C52" s="77"/>
      <c r="D52" s="77"/>
      <c r="E52" s="77"/>
      <c r="F52" s="77"/>
      <c r="G52" s="77"/>
      <c r="H52" s="77"/>
      <c r="I52" s="77"/>
      <c r="J52" s="78"/>
      <c r="K52" s="55"/>
      <c r="L52" s="55"/>
      <c r="M52" s="55"/>
      <c r="N52" s="55"/>
      <c r="O52" s="159"/>
      <c r="P52" s="159"/>
      <c r="Q52" s="159"/>
    </row>
    <row r="53" spans="1:17" s="41" customFormat="1" ht="13.5" customHeight="1" thickBot="1" x14ac:dyDescent="0.25">
      <c r="A53" s="80" t="s">
        <v>27</v>
      </c>
      <c r="B53" s="156">
        <f>B51+C51</f>
        <v>0</v>
      </c>
      <c r="C53" s="154"/>
      <c r="D53" s="153">
        <f>D51+E51</f>
        <v>0</v>
      </c>
      <c r="E53" s="154"/>
      <c r="F53" s="153">
        <f>F51+G51</f>
        <v>29</v>
      </c>
      <c r="G53" s="154"/>
      <c r="H53" s="153">
        <f>H51+I51</f>
        <v>29</v>
      </c>
      <c r="I53" s="153"/>
      <c r="J53" s="157"/>
      <c r="K53" s="55"/>
      <c r="L53" s="55"/>
      <c r="M53" s="55"/>
      <c r="N53" s="55"/>
      <c r="O53" s="159"/>
      <c r="P53" s="159"/>
      <c r="Q53" s="159"/>
    </row>
    <row r="54" spans="1:17" x14ac:dyDescent="0.2">
      <c r="J54" s="82"/>
      <c r="K54" s="82"/>
    </row>
  </sheetData>
  <mergeCells count="37">
    <mergeCell ref="B53:C53"/>
    <mergeCell ref="D53:E53"/>
    <mergeCell ref="F53:G53"/>
    <mergeCell ref="H53:J53"/>
    <mergeCell ref="O25:Q25"/>
    <mergeCell ref="A27:Q32"/>
    <mergeCell ref="O33:Q53"/>
    <mergeCell ref="B34:J34"/>
    <mergeCell ref="B35:E35"/>
    <mergeCell ref="F35:G36"/>
    <mergeCell ref="H35:I36"/>
    <mergeCell ref="J35:J37"/>
    <mergeCell ref="B36:C36"/>
    <mergeCell ref="D36:E36"/>
    <mergeCell ref="A24:M24"/>
    <mergeCell ref="B25:C25"/>
    <mergeCell ref="D25:E25"/>
    <mergeCell ref="F25:G25"/>
    <mergeCell ref="H25:I25"/>
    <mergeCell ref="J25:K25"/>
    <mergeCell ref="L25:N25"/>
    <mergeCell ref="A22:M22"/>
    <mergeCell ref="A1:M1"/>
    <mergeCell ref="A2:M2"/>
    <mergeCell ref="A4:Q4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ageMargins left="0.31496062992125984" right="0.31496062992125984" top="0.31496062992125984" bottom="0.31496062992125984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indexed="45"/>
    <pageSetUpPr fitToPage="1"/>
  </sheetPr>
  <dimension ref="A1:G46"/>
  <sheetViews>
    <sheetView showOutlineSymbols="0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32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33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43</v>
      </c>
      <c r="C9" s="95">
        <v>5799723</v>
      </c>
      <c r="D9" s="96">
        <v>24</v>
      </c>
      <c r="E9" s="97">
        <v>2710496</v>
      </c>
      <c r="F9" s="98">
        <f t="shared" ref="F9:G11" si="0">B9+D9</f>
        <v>67</v>
      </c>
      <c r="G9" s="99">
        <f t="shared" si="0"/>
        <v>8510219</v>
      </c>
    </row>
    <row r="10" spans="1:7" ht="24" customHeight="1" x14ac:dyDescent="0.2">
      <c r="A10" s="93" t="s">
        <v>20</v>
      </c>
      <c r="B10" s="94">
        <v>352</v>
      </c>
      <c r="C10" s="95">
        <v>16012493.125</v>
      </c>
      <c r="D10" s="96">
        <v>72</v>
      </c>
      <c r="E10" s="97">
        <v>2655860</v>
      </c>
      <c r="F10" s="98">
        <f t="shared" si="0"/>
        <v>424</v>
      </c>
      <c r="G10" s="99">
        <f t="shared" si="0"/>
        <v>18668353.125</v>
      </c>
    </row>
    <row r="11" spans="1:7" ht="24.75" customHeight="1" x14ac:dyDescent="0.2">
      <c r="A11" s="100" t="s">
        <v>41</v>
      </c>
      <c r="B11" s="101">
        <f t="shared" ref="B11:E11" si="1">B9+B10</f>
        <v>395</v>
      </c>
      <c r="C11" s="102">
        <f t="shared" si="1"/>
        <v>21812216.125</v>
      </c>
      <c r="D11" s="101">
        <f t="shared" si="1"/>
        <v>96</v>
      </c>
      <c r="E11" s="102">
        <f t="shared" si="1"/>
        <v>5366356</v>
      </c>
      <c r="F11" s="98">
        <f t="shared" si="0"/>
        <v>491</v>
      </c>
      <c r="G11" s="99">
        <f t="shared" si="0"/>
        <v>27178572.125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6300000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1106896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2859927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3966823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56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535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591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51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52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2</v>
      </c>
      <c r="C9" s="20">
        <f t="shared" si="0"/>
        <v>0</v>
      </c>
      <c r="D9" s="20">
        <f t="shared" si="0"/>
        <v>0</v>
      </c>
      <c r="E9" s="20">
        <f t="shared" si="0"/>
        <v>0</v>
      </c>
      <c r="F9" s="20">
        <f t="shared" si="0"/>
        <v>3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3</v>
      </c>
      <c r="K9" s="20">
        <f t="shared" si="0"/>
        <v>2</v>
      </c>
      <c r="L9" s="20">
        <f t="shared" si="0"/>
        <v>8</v>
      </c>
      <c r="M9" s="20">
        <f t="shared" si="0"/>
        <v>2</v>
      </c>
      <c r="N9" s="20">
        <f>M9+L9</f>
        <v>10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>
        <v>1</v>
      </c>
      <c r="C10" s="28"/>
      <c r="D10" s="28"/>
      <c r="E10" s="28"/>
      <c r="F10" s="28"/>
      <c r="G10" s="28"/>
      <c r="H10" s="28"/>
      <c r="I10" s="28"/>
      <c r="J10" s="28"/>
      <c r="K10" s="28"/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>
        <v>1</v>
      </c>
      <c r="C11" s="28"/>
      <c r="D11" s="28"/>
      <c r="E11" s="28"/>
      <c r="F11" s="28"/>
      <c r="G11" s="28"/>
      <c r="H11" s="28"/>
      <c r="I11" s="28"/>
      <c r="J11" s="28"/>
      <c r="K11" s="28"/>
      <c r="L11" s="29">
        <f t="shared" si="1"/>
        <v>1</v>
      </c>
      <c r="M11" s="29">
        <f t="shared" si="1"/>
        <v>0</v>
      </c>
      <c r="N11" s="20">
        <f t="shared" si="2"/>
        <v>1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>
        <v>1</v>
      </c>
      <c r="K12" s="28"/>
      <c r="L12" s="29">
        <f t="shared" si="1"/>
        <v>1</v>
      </c>
      <c r="M12" s="29">
        <f t="shared" si="1"/>
        <v>0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/>
      <c r="C13" s="28"/>
      <c r="D13" s="28"/>
      <c r="E13" s="28"/>
      <c r="F13" s="28">
        <v>3</v>
      </c>
      <c r="G13" s="28"/>
      <c r="H13" s="28"/>
      <c r="I13" s="28"/>
      <c r="J13" s="28">
        <v>2</v>
      </c>
      <c r="K13" s="28">
        <v>2</v>
      </c>
      <c r="L13" s="29">
        <f t="shared" si="1"/>
        <v>5</v>
      </c>
      <c r="M13" s="29">
        <f t="shared" si="1"/>
        <v>2</v>
      </c>
      <c r="N13" s="20">
        <f t="shared" si="2"/>
        <v>7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74</v>
      </c>
      <c r="C16" s="29">
        <f t="shared" si="4"/>
        <v>109</v>
      </c>
      <c r="D16" s="29">
        <f t="shared" si="4"/>
        <v>0</v>
      </c>
      <c r="E16" s="29">
        <f t="shared" si="4"/>
        <v>0</v>
      </c>
      <c r="F16" s="29">
        <f t="shared" si="4"/>
        <v>0</v>
      </c>
      <c r="G16" s="29">
        <f t="shared" si="4"/>
        <v>2</v>
      </c>
      <c r="H16" s="29">
        <f t="shared" si="4"/>
        <v>3</v>
      </c>
      <c r="I16" s="29">
        <f t="shared" si="4"/>
        <v>3</v>
      </c>
      <c r="J16" s="29">
        <f t="shared" si="4"/>
        <v>13</v>
      </c>
      <c r="K16" s="29">
        <f t="shared" si="4"/>
        <v>15</v>
      </c>
      <c r="L16" s="29">
        <f t="shared" si="4"/>
        <v>90</v>
      </c>
      <c r="M16" s="29">
        <f t="shared" si="4"/>
        <v>129</v>
      </c>
      <c r="N16" s="29">
        <f t="shared" ref="N16:N21" si="5">M16+L16</f>
        <v>219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>
        <v>22</v>
      </c>
      <c r="C17" s="28">
        <v>2</v>
      </c>
      <c r="D17" s="28"/>
      <c r="E17" s="28"/>
      <c r="F17" s="28"/>
      <c r="G17" s="28"/>
      <c r="H17" s="28"/>
      <c r="I17" s="28"/>
      <c r="J17" s="28"/>
      <c r="K17" s="28"/>
      <c r="L17" s="29">
        <f t="shared" ref="L17:M21" si="7">B17+D17+F17+H17+J17</f>
        <v>22</v>
      </c>
      <c r="M17" s="29">
        <f t="shared" si="7"/>
        <v>2</v>
      </c>
      <c r="N17" s="29">
        <f t="shared" si="5"/>
        <v>24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>
        <v>5</v>
      </c>
      <c r="C18" s="28">
        <v>2</v>
      </c>
      <c r="D18" s="28"/>
      <c r="E18" s="28"/>
      <c r="F18" s="28"/>
      <c r="G18" s="28"/>
      <c r="H18" s="28">
        <v>2</v>
      </c>
      <c r="I18" s="28"/>
      <c r="J18" s="28">
        <v>2</v>
      </c>
      <c r="K18" s="28">
        <v>1</v>
      </c>
      <c r="L18" s="29">
        <f t="shared" si="7"/>
        <v>9</v>
      </c>
      <c r="M18" s="29">
        <f t="shared" si="7"/>
        <v>3</v>
      </c>
      <c r="N18" s="29">
        <f t="shared" si="5"/>
        <v>12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>
        <v>41</v>
      </c>
      <c r="C19" s="28">
        <v>102</v>
      </c>
      <c r="D19" s="28"/>
      <c r="E19" s="28"/>
      <c r="F19" s="28"/>
      <c r="G19" s="28">
        <v>2</v>
      </c>
      <c r="H19" s="28">
        <v>1</v>
      </c>
      <c r="I19" s="28">
        <v>3</v>
      </c>
      <c r="J19" s="28">
        <v>2</v>
      </c>
      <c r="K19" s="28">
        <v>13</v>
      </c>
      <c r="L19" s="29">
        <f t="shared" si="7"/>
        <v>44</v>
      </c>
      <c r="M19" s="29">
        <f t="shared" si="7"/>
        <v>120</v>
      </c>
      <c r="N19" s="29">
        <f t="shared" si="5"/>
        <v>164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>
        <v>6</v>
      </c>
      <c r="C20" s="28">
        <v>3</v>
      </c>
      <c r="D20" s="28"/>
      <c r="E20" s="28"/>
      <c r="F20" s="28"/>
      <c r="G20" s="28"/>
      <c r="H20" s="28"/>
      <c r="I20" s="28"/>
      <c r="J20" s="28">
        <v>9</v>
      </c>
      <c r="K20" s="28">
        <v>1</v>
      </c>
      <c r="L20" s="29">
        <f t="shared" si="7"/>
        <v>15</v>
      </c>
      <c r="M20" s="29">
        <f t="shared" si="7"/>
        <v>4</v>
      </c>
      <c r="N20" s="29">
        <f t="shared" si="5"/>
        <v>19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9">
        <f t="shared" si="7"/>
        <v>0</v>
      </c>
      <c r="M21" s="29">
        <f t="shared" si="7"/>
        <v>0</v>
      </c>
      <c r="N21" s="29">
        <f t="shared" si="5"/>
        <v>0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76</v>
      </c>
      <c r="C23" s="29">
        <f t="shared" si="8"/>
        <v>109</v>
      </c>
      <c r="D23" s="29">
        <f t="shared" si="8"/>
        <v>0</v>
      </c>
      <c r="E23" s="29">
        <f t="shared" si="8"/>
        <v>0</v>
      </c>
      <c r="F23" s="29">
        <f t="shared" si="8"/>
        <v>3</v>
      </c>
      <c r="G23" s="29">
        <f t="shared" si="8"/>
        <v>2</v>
      </c>
      <c r="H23" s="29">
        <f t="shared" si="8"/>
        <v>3</v>
      </c>
      <c r="I23" s="29">
        <f t="shared" si="8"/>
        <v>3</v>
      </c>
      <c r="J23" s="29">
        <f t="shared" si="8"/>
        <v>16</v>
      </c>
      <c r="K23" s="29">
        <f t="shared" si="8"/>
        <v>17</v>
      </c>
      <c r="L23" s="29">
        <f t="shared" si="8"/>
        <v>98</v>
      </c>
      <c r="M23" s="29">
        <f t="shared" si="8"/>
        <v>131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185</v>
      </c>
      <c r="C25" s="154"/>
      <c r="D25" s="153">
        <f>D23+E23</f>
        <v>0</v>
      </c>
      <c r="E25" s="154"/>
      <c r="F25" s="153">
        <f>F23+G23</f>
        <v>5</v>
      </c>
      <c r="G25" s="154"/>
      <c r="H25" s="153">
        <f>H23+I23</f>
        <v>6</v>
      </c>
      <c r="I25" s="154"/>
      <c r="J25" s="153">
        <f>J23+K23</f>
        <v>33</v>
      </c>
      <c r="K25" s="154"/>
      <c r="L25" s="153">
        <f>L23+M23</f>
        <v>229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indexed="45"/>
    <pageSetUpPr fitToPage="1"/>
  </sheetPr>
  <dimension ref="A1:G46"/>
  <sheetViews>
    <sheetView showOutlineSymbols="0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51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52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5</v>
      </c>
      <c r="C9" s="95">
        <v>663347.76</v>
      </c>
      <c r="D9" s="96">
        <v>5</v>
      </c>
      <c r="E9" s="97">
        <v>520925</v>
      </c>
      <c r="F9" s="98">
        <f t="shared" ref="F9:G11" si="0">B9+D9</f>
        <v>10</v>
      </c>
      <c r="G9" s="99">
        <f t="shared" si="0"/>
        <v>1184272.76</v>
      </c>
    </row>
    <row r="10" spans="1:7" ht="24" customHeight="1" x14ac:dyDescent="0.2">
      <c r="A10" s="93" t="s">
        <v>20</v>
      </c>
      <c r="B10" s="94">
        <v>191</v>
      </c>
      <c r="C10" s="95">
        <v>7701442</v>
      </c>
      <c r="D10" s="96">
        <v>28</v>
      </c>
      <c r="E10" s="97">
        <v>896763</v>
      </c>
      <c r="F10" s="98">
        <f t="shared" si="0"/>
        <v>219</v>
      </c>
      <c r="G10" s="99">
        <f t="shared" si="0"/>
        <v>8598205</v>
      </c>
    </row>
    <row r="11" spans="1:7" ht="24.75" customHeight="1" x14ac:dyDescent="0.2">
      <c r="A11" s="100" t="s">
        <v>41</v>
      </c>
      <c r="B11" s="101">
        <f t="shared" ref="B11:E11" si="1">B9+B10</f>
        <v>196</v>
      </c>
      <c r="C11" s="102">
        <f t="shared" si="1"/>
        <v>8364789.7599999998</v>
      </c>
      <c r="D11" s="101">
        <f t="shared" si="1"/>
        <v>33</v>
      </c>
      <c r="E11" s="102">
        <f t="shared" si="1"/>
        <v>1417688</v>
      </c>
      <c r="F11" s="98">
        <f t="shared" si="0"/>
        <v>229</v>
      </c>
      <c r="G11" s="99">
        <f t="shared" si="0"/>
        <v>9782477.7599999998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1350000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133800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702450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836250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5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209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214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53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54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2</v>
      </c>
      <c r="C9" s="20">
        <f t="shared" si="0"/>
        <v>0</v>
      </c>
      <c r="D9" s="20">
        <f t="shared" si="0"/>
        <v>0</v>
      </c>
      <c r="E9" s="20">
        <f t="shared" si="0"/>
        <v>0</v>
      </c>
      <c r="F9" s="20">
        <f t="shared" si="0"/>
        <v>5</v>
      </c>
      <c r="G9" s="20">
        <f t="shared" si="0"/>
        <v>1</v>
      </c>
      <c r="H9" s="20">
        <f t="shared" si="0"/>
        <v>0</v>
      </c>
      <c r="I9" s="20">
        <f t="shared" si="0"/>
        <v>0</v>
      </c>
      <c r="J9" s="20">
        <f t="shared" si="0"/>
        <v>5</v>
      </c>
      <c r="K9" s="20">
        <f t="shared" si="0"/>
        <v>7</v>
      </c>
      <c r="L9" s="20">
        <f t="shared" si="0"/>
        <v>12</v>
      </c>
      <c r="M9" s="20">
        <f t="shared" si="0"/>
        <v>8</v>
      </c>
      <c r="N9" s="20">
        <f>M9+L9</f>
        <v>20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/>
      <c r="C10" s="28"/>
      <c r="D10" s="28"/>
      <c r="E10" s="28"/>
      <c r="F10" s="28"/>
      <c r="G10" s="28">
        <v>1</v>
      </c>
      <c r="H10" s="28"/>
      <c r="I10" s="28"/>
      <c r="J10" s="28"/>
      <c r="K10" s="28"/>
      <c r="L10" s="29">
        <f t="shared" ref="L10:M14" si="1">B10+D10+F10+H10+J10</f>
        <v>0</v>
      </c>
      <c r="M10" s="29">
        <f t="shared" si="1"/>
        <v>1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>
        <v>1</v>
      </c>
      <c r="C11" s="28"/>
      <c r="D11" s="28"/>
      <c r="E11" s="28"/>
      <c r="F11" s="28">
        <v>2</v>
      </c>
      <c r="G11" s="28"/>
      <c r="H11" s="28"/>
      <c r="I11" s="28"/>
      <c r="J11" s="28"/>
      <c r="K11" s="28"/>
      <c r="L11" s="29">
        <f t="shared" si="1"/>
        <v>3</v>
      </c>
      <c r="M11" s="29">
        <f t="shared" si="1"/>
        <v>0</v>
      </c>
      <c r="N11" s="20">
        <f t="shared" si="2"/>
        <v>3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>
        <v>1</v>
      </c>
      <c r="G12" s="28"/>
      <c r="H12" s="28"/>
      <c r="I12" s="28"/>
      <c r="J12" s="28"/>
      <c r="K12" s="28">
        <v>2</v>
      </c>
      <c r="L12" s="29">
        <f t="shared" si="1"/>
        <v>1</v>
      </c>
      <c r="M12" s="29">
        <f t="shared" si="1"/>
        <v>2</v>
      </c>
      <c r="N12" s="20">
        <f t="shared" si="2"/>
        <v>3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>
        <v>1</v>
      </c>
      <c r="C13" s="28"/>
      <c r="D13" s="28"/>
      <c r="E13" s="28"/>
      <c r="F13" s="28">
        <v>2</v>
      </c>
      <c r="G13" s="28"/>
      <c r="H13" s="28"/>
      <c r="I13" s="28"/>
      <c r="J13" s="28">
        <v>5</v>
      </c>
      <c r="K13" s="28">
        <v>5</v>
      </c>
      <c r="L13" s="29">
        <f t="shared" si="1"/>
        <v>8</v>
      </c>
      <c r="M13" s="29">
        <f t="shared" si="1"/>
        <v>5</v>
      </c>
      <c r="N13" s="20">
        <f t="shared" si="2"/>
        <v>13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22</v>
      </c>
      <c r="C16" s="29">
        <f t="shared" si="4"/>
        <v>19</v>
      </c>
      <c r="D16" s="29">
        <f t="shared" si="4"/>
        <v>22</v>
      </c>
      <c r="E16" s="29">
        <f t="shared" si="4"/>
        <v>21</v>
      </c>
      <c r="F16" s="29">
        <f t="shared" si="4"/>
        <v>9</v>
      </c>
      <c r="G16" s="29">
        <f t="shared" si="4"/>
        <v>4</v>
      </c>
      <c r="H16" s="29">
        <f t="shared" si="4"/>
        <v>2</v>
      </c>
      <c r="I16" s="29">
        <f t="shared" si="4"/>
        <v>6</v>
      </c>
      <c r="J16" s="29">
        <f t="shared" si="4"/>
        <v>0</v>
      </c>
      <c r="K16" s="29">
        <f t="shared" si="4"/>
        <v>0</v>
      </c>
      <c r="L16" s="29">
        <f t="shared" si="4"/>
        <v>55</v>
      </c>
      <c r="M16" s="29">
        <f t="shared" si="4"/>
        <v>50</v>
      </c>
      <c r="N16" s="29">
        <f t="shared" ref="N16:N21" si="5">M16+L16</f>
        <v>105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>
        <v>0</v>
      </c>
      <c r="C17" s="28">
        <v>0</v>
      </c>
      <c r="D17" s="28">
        <v>0</v>
      </c>
      <c r="E17" s="28">
        <v>0</v>
      </c>
      <c r="F17" s="28">
        <v>6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f t="shared" ref="L17:M21" si="7">B17+D17+F17+H17+J17</f>
        <v>6</v>
      </c>
      <c r="M17" s="29">
        <f t="shared" si="7"/>
        <v>0</v>
      </c>
      <c r="N17" s="29">
        <f t="shared" si="5"/>
        <v>6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>
        <v>2</v>
      </c>
      <c r="C18" s="28">
        <v>2</v>
      </c>
      <c r="D18" s="28">
        <v>2</v>
      </c>
      <c r="E18" s="28">
        <v>1</v>
      </c>
      <c r="F18" s="28">
        <v>1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f t="shared" si="7"/>
        <v>5</v>
      </c>
      <c r="M18" s="29">
        <f t="shared" si="7"/>
        <v>3</v>
      </c>
      <c r="N18" s="29">
        <f t="shared" si="5"/>
        <v>8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>
        <v>1</v>
      </c>
      <c r="C19" s="28">
        <v>16</v>
      </c>
      <c r="D19" s="28">
        <v>2</v>
      </c>
      <c r="E19" s="28">
        <v>14</v>
      </c>
      <c r="F19" s="28">
        <v>1</v>
      </c>
      <c r="G19" s="28">
        <v>4</v>
      </c>
      <c r="H19" s="28">
        <v>1</v>
      </c>
      <c r="I19" s="28">
        <v>6</v>
      </c>
      <c r="J19" s="28">
        <v>0</v>
      </c>
      <c r="K19" s="28">
        <v>0</v>
      </c>
      <c r="L19" s="29">
        <f t="shared" si="7"/>
        <v>5</v>
      </c>
      <c r="M19" s="29">
        <f t="shared" si="7"/>
        <v>40</v>
      </c>
      <c r="N19" s="29">
        <f t="shared" si="5"/>
        <v>45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>
        <v>2</v>
      </c>
      <c r="C20" s="28">
        <v>1</v>
      </c>
      <c r="D20" s="28">
        <v>14</v>
      </c>
      <c r="E20" s="28">
        <v>6</v>
      </c>
      <c r="F20" s="28">
        <v>0</v>
      </c>
      <c r="G20" s="28">
        <v>0</v>
      </c>
      <c r="H20" s="28">
        <v>1</v>
      </c>
      <c r="I20" s="28">
        <v>0</v>
      </c>
      <c r="J20" s="28">
        <v>0</v>
      </c>
      <c r="K20" s="28">
        <v>0</v>
      </c>
      <c r="L20" s="29">
        <f t="shared" si="7"/>
        <v>17</v>
      </c>
      <c r="M20" s="29">
        <f t="shared" si="7"/>
        <v>7</v>
      </c>
      <c r="N20" s="29">
        <f t="shared" si="5"/>
        <v>24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17</v>
      </c>
      <c r="C21" s="28">
        <v>0</v>
      </c>
      <c r="D21" s="28">
        <v>4</v>
      </c>
      <c r="E21" s="28">
        <v>0</v>
      </c>
      <c r="F21" s="28">
        <v>1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9">
        <f t="shared" si="7"/>
        <v>22</v>
      </c>
      <c r="M21" s="29">
        <f t="shared" si="7"/>
        <v>0</v>
      </c>
      <c r="N21" s="29">
        <f t="shared" si="5"/>
        <v>22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24</v>
      </c>
      <c r="C23" s="29">
        <f t="shared" si="8"/>
        <v>19</v>
      </c>
      <c r="D23" s="29">
        <f t="shared" si="8"/>
        <v>22</v>
      </c>
      <c r="E23" s="29">
        <f t="shared" si="8"/>
        <v>21</v>
      </c>
      <c r="F23" s="29">
        <f t="shared" si="8"/>
        <v>14</v>
      </c>
      <c r="G23" s="29">
        <f t="shared" si="8"/>
        <v>5</v>
      </c>
      <c r="H23" s="29">
        <f t="shared" si="8"/>
        <v>2</v>
      </c>
      <c r="I23" s="29">
        <f t="shared" si="8"/>
        <v>6</v>
      </c>
      <c r="J23" s="29">
        <f t="shared" si="8"/>
        <v>5</v>
      </c>
      <c r="K23" s="29">
        <f t="shared" si="8"/>
        <v>7</v>
      </c>
      <c r="L23" s="29">
        <f t="shared" si="8"/>
        <v>67</v>
      </c>
      <c r="M23" s="29">
        <f t="shared" si="8"/>
        <v>58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43</v>
      </c>
      <c r="C25" s="154"/>
      <c r="D25" s="153">
        <f>D23+E23</f>
        <v>43</v>
      </c>
      <c r="E25" s="154"/>
      <c r="F25" s="153">
        <f>F23+G23</f>
        <v>19</v>
      </c>
      <c r="G25" s="154"/>
      <c r="H25" s="153">
        <f>H23+I23</f>
        <v>8</v>
      </c>
      <c r="I25" s="154"/>
      <c r="J25" s="153">
        <f>J23+K23</f>
        <v>12</v>
      </c>
      <c r="K25" s="154"/>
      <c r="L25" s="153">
        <f>L23+M23</f>
        <v>125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 t="s">
        <v>55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indexed="45"/>
    <pageSetUpPr fitToPage="1"/>
  </sheetPr>
  <dimension ref="A1:G46"/>
  <sheetViews>
    <sheetView showOutlineSymbols="0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53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54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8</v>
      </c>
      <c r="C9" s="95">
        <v>1021188</v>
      </c>
      <c r="D9" s="96">
        <v>12</v>
      </c>
      <c r="E9" s="97">
        <v>1162020</v>
      </c>
      <c r="F9" s="98">
        <f t="shared" ref="F9:G11" si="0">B9+D9</f>
        <v>20</v>
      </c>
      <c r="G9" s="99">
        <f t="shared" si="0"/>
        <v>2183208</v>
      </c>
    </row>
    <row r="10" spans="1:7" ht="24" customHeight="1" x14ac:dyDescent="0.2">
      <c r="A10" s="93" t="s">
        <v>20</v>
      </c>
      <c r="B10" s="94">
        <v>105</v>
      </c>
      <c r="C10" s="95">
        <v>3596268</v>
      </c>
      <c r="D10" s="96"/>
      <c r="E10" s="97"/>
      <c r="F10" s="98">
        <f t="shared" si="0"/>
        <v>105</v>
      </c>
      <c r="G10" s="99">
        <f t="shared" si="0"/>
        <v>3596268</v>
      </c>
    </row>
    <row r="11" spans="1:7" ht="24.75" customHeight="1" x14ac:dyDescent="0.2">
      <c r="A11" s="100" t="s">
        <v>41</v>
      </c>
      <c r="B11" s="101">
        <f t="shared" ref="B11:E11" si="1">B9+B10</f>
        <v>113</v>
      </c>
      <c r="C11" s="102">
        <f t="shared" si="1"/>
        <v>4617456</v>
      </c>
      <c r="D11" s="101">
        <f t="shared" si="1"/>
        <v>12</v>
      </c>
      <c r="E11" s="102">
        <f t="shared" si="1"/>
        <v>1162020</v>
      </c>
      <c r="F11" s="98">
        <f t="shared" si="0"/>
        <v>125</v>
      </c>
      <c r="G11" s="99">
        <f t="shared" si="0"/>
        <v>5779476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 t="s">
        <v>55</v>
      </c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1190640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254368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483165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737533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7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120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127</v>
      </c>
      <c r="C43" s="199"/>
      <c r="D43" s="199"/>
      <c r="E43" s="122"/>
      <c r="F43" s="122"/>
      <c r="G43" s="122"/>
    </row>
    <row r="44" spans="1:7" ht="30" customHeight="1" x14ac:dyDescent="0.2">
      <c r="A44" s="183" t="s">
        <v>55</v>
      </c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56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57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1</v>
      </c>
      <c r="C9" s="20">
        <f t="shared" si="0"/>
        <v>2</v>
      </c>
      <c r="D9" s="20">
        <f t="shared" si="0"/>
        <v>3</v>
      </c>
      <c r="E9" s="20">
        <f t="shared" si="0"/>
        <v>1</v>
      </c>
      <c r="F9" s="20">
        <f t="shared" si="0"/>
        <v>1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0">
        <f t="shared" si="0"/>
        <v>0</v>
      </c>
      <c r="L9" s="20">
        <f t="shared" si="0"/>
        <v>5</v>
      </c>
      <c r="M9" s="20">
        <f t="shared" si="0"/>
        <v>3</v>
      </c>
      <c r="N9" s="20">
        <f>M9+L9</f>
        <v>8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/>
      <c r="C10" s="28"/>
      <c r="D10" s="28"/>
      <c r="E10" s="28"/>
      <c r="F10" s="28">
        <v>1</v>
      </c>
      <c r="G10" s="28"/>
      <c r="H10" s="28"/>
      <c r="I10" s="28"/>
      <c r="J10" s="28"/>
      <c r="K10" s="28"/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/>
      <c r="C11" s="28">
        <v>1</v>
      </c>
      <c r="D11" s="28"/>
      <c r="E11" s="28"/>
      <c r="F11" s="28"/>
      <c r="G11" s="28"/>
      <c r="H11" s="28"/>
      <c r="I11" s="28"/>
      <c r="J11" s="28"/>
      <c r="K11" s="28"/>
      <c r="L11" s="29">
        <f t="shared" si="1"/>
        <v>0</v>
      </c>
      <c r="M11" s="29">
        <f t="shared" si="1"/>
        <v>1</v>
      </c>
      <c r="N11" s="20">
        <f t="shared" si="2"/>
        <v>1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>
        <v>1</v>
      </c>
      <c r="E12" s="28"/>
      <c r="F12" s="28"/>
      <c r="G12" s="28"/>
      <c r="H12" s="28"/>
      <c r="I12" s="28"/>
      <c r="J12" s="28"/>
      <c r="K12" s="28"/>
      <c r="L12" s="29">
        <f t="shared" si="1"/>
        <v>1</v>
      </c>
      <c r="M12" s="29">
        <f t="shared" si="1"/>
        <v>0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>
        <v>1</v>
      </c>
      <c r="C13" s="28">
        <v>1</v>
      </c>
      <c r="D13" s="28">
        <v>2</v>
      </c>
      <c r="E13" s="28">
        <v>1</v>
      </c>
      <c r="F13" s="28"/>
      <c r="G13" s="28"/>
      <c r="H13" s="28"/>
      <c r="I13" s="28"/>
      <c r="J13" s="28"/>
      <c r="K13" s="28"/>
      <c r="L13" s="29">
        <f t="shared" si="1"/>
        <v>3</v>
      </c>
      <c r="M13" s="29">
        <f t="shared" si="1"/>
        <v>2</v>
      </c>
      <c r="N13" s="20">
        <f t="shared" si="2"/>
        <v>5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54</v>
      </c>
      <c r="C16" s="29">
        <f t="shared" si="4"/>
        <v>65</v>
      </c>
      <c r="D16" s="29">
        <f t="shared" si="4"/>
        <v>10</v>
      </c>
      <c r="E16" s="29">
        <f t="shared" si="4"/>
        <v>5</v>
      </c>
      <c r="F16" s="29">
        <f t="shared" si="4"/>
        <v>12</v>
      </c>
      <c r="G16" s="29">
        <f t="shared" si="4"/>
        <v>2</v>
      </c>
      <c r="H16" s="29">
        <f t="shared" si="4"/>
        <v>1</v>
      </c>
      <c r="I16" s="29">
        <f t="shared" si="4"/>
        <v>1</v>
      </c>
      <c r="J16" s="29">
        <f t="shared" si="4"/>
        <v>0</v>
      </c>
      <c r="K16" s="29">
        <f t="shared" si="4"/>
        <v>0</v>
      </c>
      <c r="L16" s="29">
        <f t="shared" si="4"/>
        <v>77</v>
      </c>
      <c r="M16" s="29">
        <f t="shared" si="4"/>
        <v>73</v>
      </c>
      <c r="N16" s="29">
        <f t="shared" ref="N16:N21" si="5">M16+L16</f>
        <v>150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>
        <v>10</v>
      </c>
      <c r="G17" s="28">
        <v>2</v>
      </c>
      <c r="H17" s="28"/>
      <c r="I17" s="28"/>
      <c r="J17" s="28"/>
      <c r="K17" s="28"/>
      <c r="L17" s="29">
        <f t="shared" ref="L17:M21" si="7">B17+D17+F17+H17+J17</f>
        <v>10</v>
      </c>
      <c r="M17" s="29">
        <f t="shared" si="7"/>
        <v>2</v>
      </c>
      <c r="N17" s="29">
        <f t="shared" si="5"/>
        <v>12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>
        <v>22</v>
      </c>
      <c r="C18" s="28">
        <v>3</v>
      </c>
      <c r="D18" s="28">
        <v>1</v>
      </c>
      <c r="E18" s="28"/>
      <c r="F18" s="28"/>
      <c r="G18" s="28"/>
      <c r="H18" s="28"/>
      <c r="I18" s="28"/>
      <c r="J18" s="28"/>
      <c r="K18" s="28"/>
      <c r="L18" s="29">
        <f t="shared" si="7"/>
        <v>23</v>
      </c>
      <c r="M18" s="29">
        <f t="shared" si="7"/>
        <v>3</v>
      </c>
      <c r="N18" s="29">
        <f t="shared" si="5"/>
        <v>26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>
        <v>14</v>
      </c>
      <c r="C19" s="28">
        <v>56</v>
      </c>
      <c r="D19" s="28">
        <v>2</v>
      </c>
      <c r="E19" s="28">
        <v>5</v>
      </c>
      <c r="F19" s="28">
        <v>2</v>
      </c>
      <c r="G19" s="28">
        <v>0</v>
      </c>
      <c r="H19" s="28">
        <v>1</v>
      </c>
      <c r="I19" s="28">
        <v>1</v>
      </c>
      <c r="J19" s="28"/>
      <c r="K19" s="28"/>
      <c r="L19" s="29">
        <f t="shared" si="7"/>
        <v>19</v>
      </c>
      <c r="M19" s="29">
        <f t="shared" si="7"/>
        <v>62</v>
      </c>
      <c r="N19" s="29">
        <f t="shared" si="5"/>
        <v>81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>
        <v>2</v>
      </c>
      <c r="C20" s="28">
        <v>4</v>
      </c>
      <c r="D20" s="28">
        <v>6</v>
      </c>
      <c r="E20" s="28"/>
      <c r="F20" s="28"/>
      <c r="G20" s="28"/>
      <c r="H20" s="28"/>
      <c r="I20" s="28"/>
      <c r="J20" s="28"/>
      <c r="K20" s="28"/>
      <c r="L20" s="29">
        <f t="shared" si="7"/>
        <v>8</v>
      </c>
      <c r="M20" s="29">
        <f t="shared" si="7"/>
        <v>4</v>
      </c>
      <c r="N20" s="29">
        <f t="shared" si="5"/>
        <v>12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16</v>
      </c>
      <c r="C21" s="28">
        <v>2</v>
      </c>
      <c r="D21" s="28">
        <v>1</v>
      </c>
      <c r="E21" s="28"/>
      <c r="F21" s="28"/>
      <c r="G21" s="28"/>
      <c r="H21" s="28"/>
      <c r="I21" s="28"/>
      <c r="J21" s="28"/>
      <c r="K21" s="28"/>
      <c r="L21" s="29">
        <f t="shared" si="7"/>
        <v>17</v>
      </c>
      <c r="M21" s="29">
        <f t="shared" si="7"/>
        <v>2</v>
      </c>
      <c r="N21" s="29">
        <f t="shared" si="5"/>
        <v>19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55</v>
      </c>
      <c r="C23" s="29">
        <f t="shared" si="8"/>
        <v>67</v>
      </c>
      <c r="D23" s="29">
        <f t="shared" si="8"/>
        <v>13</v>
      </c>
      <c r="E23" s="29">
        <f t="shared" si="8"/>
        <v>6</v>
      </c>
      <c r="F23" s="29">
        <f t="shared" si="8"/>
        <v>13</v>
      </c>
      <c r="G23" s="29">
        <f t="shared" si="8"/>
        <v>2</v>
      </c>
      <c r="H23" s="29">
        <f t="shared" si="8"/>
        <v>1</v>
      </c>
      <c r="I23" s="29">
        <f t="shared" si="8"/>
        <v>1</v>
      </c>
      <c r="J23" s="29">
        <f t="shared" si="8"/>
        <v>0</v>
      </c>
      <c r="K23" s="29">
        <f t="shared" si="8"/>
        <v>0</v>
      </c>
      <c r="L23" s="29">
        <f t="shared" si="8"/>
        <v>82</v>
      </c>
      <c r="M23" s="29">
        <f t="shared" si="8"/>
        <v>76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122</v>
      </c>
      <c r="C25" s="154"/>
      <c r="D25" s="153">
        <f>D23+E23</f>
        <v>19</v>
      </c>
      <c r="E25" s="154"/>
      <c r="F25" s="153">
        <f>F23+G23</f>
        <v>15</v>
      </c>
      <c r="G25" s="154"/>
      <c r="H25" s="153">
        <f>H23+I23</f>
        <v>2</v>
      </c>
      <c r="I25" s="154"/>
      <c r="J25" s="153">
        <f>J23+K23</f>
        <v>0</v>
      </c>
      <c r="K25" s="154"/>
      <c r="L25" s="153">
        <f>L23+M23</f>
        <v>158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indexed="45"/>
    <pageSetUpPr fitToPage="1"/>
  </sheetPr>
  <dimension ref="A1:G46"/>
  <sheetViews>
    <sheetView showOutlineSymbols="0" topLeftCell="A4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56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57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8</v>
      </c>
      <c r="C9" s="95">
        <v>1012716</v>
      </c>
      <c r="D9" s="96"/>
      <c r="E9" s="97"/>
      <c r="F9" s="98">
        <f t="shared" ref="F9:G11" si="0">B9+D9</f>
        <v>8</v>
      </c>
      <c r="G9" s="99">
        <f t="shared" si="0"/>
        <v>1012716</v>
      </c>
    </row>
    <row r="10" spans="1:7" ht="24" customHeight="1" x14ac:dyDescent="0.2">
      <c r="A10" s="93" t="s">
        <v>20</v>
      </c>
      <c r="B10" s="94">
        <v>150</v>
      </c>
      <c r="C10" s="95">
        <v>5605084</v>
      </c>
      <c r="D10" s="96"/>
      <c r="E10" s="97"/>
      <c r="F10" s="98">
        <f t="shared" si="0"/>
        <v>150</v>
      </c>
      <c r="G10" s="99">
        <f t="shared" si="0"/>
        <v>5605084</v>
      </c>
    </row>
    <row r="11" spans="1:7" ht="24.75" customHeight="1" x14ac:dyDescent="0.2">
      <c r="A11" s="100" t="s">
        <v>41</v>
      </c>
      <c r="B11" s="101">
        <f t="shared" ref="B11:E11" si="1">B9+B10</f>
        <v>158</v>
      </c>
      <c r="C11" s="102">
        <f t="shared" si="1"/>
        <v>6617800</v>
      </c>
      <c r="D11" s="101">
        <f t="shared" si="1"/>
        <v>0</v>
      </c>
      <c r="E11" s="102">
        <f t="shared" si="1"/>
        <v>0</v>
      </c>
      <c r="F11" s="98">
        <f t="shared" si="0"/>
        <v>158</v>
      </c>
      <c r="G11" s="99">
        <f t="shared" si="0"/>
        <v>6617800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852132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148956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298933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447889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8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144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152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58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59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4</v>
      </c>
      <c r="C9" s="20">
        <f t="shared" si="0"/>
        <v>2</v>
      </c>
      <c r="D9" s="20">
        <f t="shared" si="0"/>
        <v>0</v>
      </c>
      <c r="E9" s="20">
        <f t="shared" si="0"/>
        <v>0</v>
      </c>
      <c r="F9" s="20">
        <f t="shared" si="0"/>
        <v>2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1</v>
      </c>
      <c r="K9" s="20">
        <f t="shared" si="0"/>
        <v>1</v>
      </c>
      <c r="L9" s="20">
        <f t="shared" si="0"/>
        <v>7</v>
      </c>
      <c r="M9" s="20">
        <f t="shared" si="0"/>
        <v>3</v>
      </c>
      <c r="N9" s="20">
        <f>M9+L9</f>
        <v>10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>
        <v>1</v>
      </c>
      <c r="C10" s="28"/>
      <c r="D10" s="28"/>
      <c r="E10" s="28"/>
      <c r="F10" s="28"/>
      <c r="G10" s="28"/>
      <c r="H10" s="28"/>
      <c r="I10" s="28"/>
      <c r="J10" s="28"/>
      <c r="K10" s="28"/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>
        <v>1</v>
      </c>
      <c r="C11" s="28"/>
      <c r="D11" s="28"/>
      <c r="E11" s="28"/>
      <c r="F11" s="28"/>
      <c r="G11" s="28"/>
      <c r="H11" s="28"/>
      <c r="I11" s="28"/>
      <c r="J11" s="28"/>
      <c r="K11" s="28"/>
      <c r="L11" s="29">
        <f t="shared" si="1"/>
        <v>1</v>
      </c>
      <c r="M11" s="29">
        <f t="shared" si="1"/>
        <v>0</v>
      </c>
      <c r="N11" s="20">
        <f t="shared" si="2"/>
        <v>1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>
        <v>1</v>
      </c>
      <c r="G12" s="28"/>
      <c r="H12" s="28"/>
      <c r="I12" s="28"/>
      <c r="J12" s="28"/>
      <c r="K12" s="28"/>
      <c r="L12" s="29">
        <f t="shared" si="1"/>
        <v>1</v>
      </c>
      <c r="M12" s="29">
        <f t="shared" si="1"/>
        <v>0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>
        <v>2</v>
      </c>
      <c r="C13" s="28">
        <v>2</v>
      </c>
      <c r="D13" s="28"/>
      <c r="E13" s="28"/>
      <c r="F13" s="28">
        <v>1</v>
      </c>
      <c r="G13" s="28"/>
      <c r="H13" s="28"/>
      <c r="I13" s="28"/>
      <c r="J13" s="28">
        <v>1</v>
      </c>
      <c r="K13" s="28">
        <v>1</v>
      </c>
      <c r="L13" s="29">
        <f t="shared" si="1"/>
        <v>4</v>
      </c>
      <c r="M13" s="29">
        <f t="shared" si="1"/>
        <v>3</v>
      </c>
      <c r="N13" s="20">
        <f t="shared" si="2"/>
        <v>7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40</v>
      </c>
      <c r="C16" s="29">
        <f t="shared" si="4"/>
        <v>43</v>
      </c>
      <c r="D16" s="29">
        <f t="shared" si="4"/>
        <v>24</v>
      </c>
      <c r="E16" s="29">
        <f t="shared" si="4"/>
        <v>5</v>
      </c>
      <c r="F16" s="29">
        <f t="shared" si="4"/>
        <v>17</v>
      </c>
      <c r="G16" s="29">
        <f t="shared" si="4"/>
        <v>3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81</v>
      </c>
      <c r="M16" s="29">
        <f t="shared" si="4"/>
        <v>51</v>
      </c>
      <c r="N16" s="29">
        <f t="shared" ref="N16:N21" si="5">M16+L16</f>
        <v>132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>
        <v>17</v>
      </c>
      <c r="G17" s="28">
        <v>2</v>
      </c>
      <c r="H17" s="28"/>
      <c r="I17" s="28"/>
      <c r="J17" s="28"/>
      <c r="K17" s="28"/>
      <c r="L17" s="29">
        <f t="shared" ref="L17:M21" si="7">B17+D17+F17+H17+J17</f>
        <v>17</v>
      </c>
      <c r="M17" s="29">
        <f t="shared" si="7"/>
        <v>2</v>
      </c>
      <c r="N17" s="29">
        <f t="shared" si="5"/>
        <v>19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>
        <v>9</v>
      </c>
      <c r="C18" s="28">
        <v>2</v>
      </c>
      <c r="D18" s="28"/>
      <c r="E18" s="28"/>
      <c r="F18" s="28"/>
      <c r="G18" s="28"/>
      <c r="H18" s="28"/>
      <c r="I18" s="28"/>
      <c r="J18" s="28"/>
      <c r="K18" s="28"/>
      <c r="L18" s="29">
        <f t="shared" si="7"/>
        <v>9</v>
      </c>
      <c r="M18" s="29">
        <f t="shared" si="7"/>
        <v>2</v>
      </c>
      <c r="N18" s="29">
        <f t="shared" si="5"/>
        <v>11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>
        <v>12</v>
      </c>
      <c r="C19" s="28">
        <v>39</v>
      </c>
      <c r="D19" s="28">
        <v>1</v>
      </c>
      <c r="E19" s="28">
        <v>2</v>
      </c>
      <c r="F19" s="28"/>
      <c r="G19" s="28">
        <v>1</v>
      </c>
      <c r="H19" s="28"/>
      <c r="I19" s="28"/>
      <c r="J19" s="28"/>
      <c r="K19" s="28"/>
      <c r="L19" s="29">
        <f t="shared" si="7"/>
        <v>13</v>
      </c>
      <c r="M19" s="29">
        <f t="shared" si="7"/>
        <v>42</v>
      </c>
      <c r="N19" s="29">
        <f t="shared" si="5"/>
        <v>55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>
        <v>9</v>
      </c>
      <c r="C20" s="28">
        <v>2</v>
      </c>
      <c r="D20" s="28">
        <v>23</v>
      </c>
      <c r="E20" s="28">
        <v>3</v>
      </c>
      <c r="F20" s="28"/>
      <c r="G20" s="28"/>
      <c r="H20" s="28"/>
      <c r="I20" s="28"/>
      <c r="J20" s="28"/>
      <c r="K20" s="28"/>
      <c r="L20" s="29">
        <f t="shared" si="7"/>
        <v>32</v>
      </c>
      <c r="M20" s="29">
        <f t="shared" si="7"/>
        <v>5</v>
      </c>
      <c r="N20" s="29">
        <f t="shared" si="5"/>
        <v>37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10</v>
      </c>
      <c r="C21" s="28"/>
      <c r="D21" s="28"/>
      <c r="E21" s="28"/>
      <c r="F21" s="28"/>
      <c r="G21" s="28"/>
      <c r="H21" s="28"/>
      <c r="I21" s="28"/>
      <c r="J21" s="28"/>
      <c r="K21" s="28"/>
      <c r="L21" s="29">
        <f t="shared" si="7"/>
        <v>10</v>
      </c>
      <c r="M21" s="29">
        <f t="shared" si="7"/>
        <v>0</v>
      </c>
      <c r="N21" s="29">
        <f t="shared" si="5"/>
        <v>10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44</v>
      </c>
      <c r="C23" s="29">
        <f t="shared" si="8"/>
        <v>45</v>
      </c>
      <c r="D23" s="29">
        <f t="shared" si="8"/>
        <v>24</v>
      </c>
      <c r="E23" s="29">
        <f t="shared" si="8"/>
        <v>5</v>
      </c>
      <c r="F23" s="29">
        <f t="shared" si="8"/>
        <v>19</v>
      </c>
      <c r="G23" s="29">
        <f t="shared" si="8"/>
        <v>3</v>
      </c>
      <c r="H23" s="29">
        <f t="shared" si="8"/>
        <v>0</v>
      </c>
      <c r="I23" s="29">
        <f t="shared" si="8"/>
        <v>0</v>
      </c>
      <c r="J23" s="29">
        <f t="shared" si="8"/>
        <v>1</v>
      </c>
      <c r="K23" s="29">
        <f t="shared" si="8"/>
        <v>1</v>
      </c>
      <c r="L23" s="29">
        <f t="shared" si="8"/>
        <v>88</v>
      </c>
      <c r="M23" s="29">
        <f t="shared" si="8"/>
        <v>54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89</v>
      </c>
      <c r="C25" s="154"/>
      <c r="D25" s="153">
        <f>D23+E23</f>
        <v>29</v>
      </c>
      <c r="E25" s="154"/>
      <c r="F25" s="153">
        <f>F23+G23</f>
        <v>22</v>
      </c>
      <c r="G25" s="154"/>
      <c r="H25" s="153">
        <f>H23+I23</f>
        <v>0</v>
      </c>
      <c r="I25" s="154"/>
      <c r="J25" s="153">
        <f>J23+K23</f>
        <v>2</v>
      </c>
      <c r="K25" s="154"/>
      <c r="L25" s="153">
        <f>L23+M23</f>
        <v>142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indexed="45"/>
    <pageSetUpPr fitToPage="1"/>
  </sheetPr>
  <dimension ref="A1:G46"/>
  <sheetViews>
    <sheetView showOutlineSymbols="0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58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59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8</v>
      </c>
      <c r="C9" s="95">
        <v>1006674</v>
      </c>
      <c r="D9" s="96">
        <v>2</v>
      </c>
      <c r="E9" s="97">
        <v>198432</v>
      </c>
      <c r="F9" s="98">
        <f t="shared" ref="F9:G11" si="0">B9+D9</f>
        <v>10</v>
      </c>
      <c r="G9" s="99">
        <f t="shared" si="0"/>
        <v>1205106</v>
      </c>
    </row>
    <row r="10" spans="1:7" ht="24" customHeight="1" x14ac:dyDescent="0.2">
      <c r="A10" s="93" t="s">
        <v>20</v>
      </c>
      <c r="B10" s="94">
        <v>132</v>
      </c>
      <c r="C10" s="95">
        <v>6226082</v>
      </c>
      <c r="D10" s="96"/>
      <c r="E10" s="97"/>
      <c r="F10" s="98">
        <f t="shared" si="0"/>
        <v>132</v>
      </c>
      <c r="G10" s="99">
        <f t="shared" si="0"/>
        <v>6226082</v>
      </c>
    </row>
    <row r="11" spans="1:7" ht="24.75" customHeight="1" x14ac:dyDescent="0.2">
      <c r="A11" s="100" t="s">
        <v>41</v>
      </c>
      <c r="B11" s="101">
        <f t="shared" ref="B11:E11" si="1">B9+B10</f>
        <v>140</v>
      </c>
      <c r="C11" s="102">
        <f t="shared" si="1"/>
        <v>7232756</v>
      </c>
      <c r="D11" s="101">
        <f t="shared" si="1"/>
        <v>2</v>
      </c>
      <c r="E11" s="102">
        <f t="shared" si="1"/>
        <v>198432</v>
      </c>
      <c r="F11" s="98">
        <f t="shared" si="0"/>
        <v>142</v>
      </c>
      <c r="G11" s="99">
        <f t="shared" si="0"/>
        <v>7431188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>
        <v>1</v>
      </c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1188750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218495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439790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658285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10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174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184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R54"/>
  <sheetViews>
    <sheetView topLeftCell="A22" zoomScale="85" zoomScaleNormal="85" workbookViewId="0">
      <selection activeCell="B45" sqref="B45:G49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137" t="s">
        <v>60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  <c r="O1" s="1"/>
      <c r="P1" s="1"/>
    </row>
    <row r="2" spans="1:18" s="4" customFormat="1" ht="18.75" customHeight="1" x14ac:dyDescent="0.25">
      <c r="A2" s="139" t="s">
        <v>61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1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8"/>
    </row>
    <row r="5" spans="1:18" s="12" customFormat="1" x14ac:dyDescent="0.2">
      <c r="A5" s="10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3"/>
      <c r="O5" s="144" t="s">
        <v>2</v>
      </c>
      <c r="P5" s="145"/>
      <c r="Q5" s="146"/>
      <c r="R5" s="11"/>
    </row>
    <row r="6" spans="1:18" s="15" customFormat="1" ht="12" customHeight="1" x14ac:dyDescent="0.2">
      <c r="A6" s="1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50" t="s">
        <v>8</v>
      </c>
      <c r="O6" s="151" t="s">
        <v>7</v>
      </c>
      <c r="P6" s="149"/>
      <c r="Q6" s="152" t="s">
        <v>9</v>
      </c>
      <c r="R6" s="14"/>
    </row>
    <row r="7" spans="1:18" s="15" customFormat="1" ht="12" customHeight="1" x14ac:dyDescent="0.2">
      <c r="A7" s="1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50"/>
      <c r="O7" s="151"/>
      <c r="P7" s="149"/>
      <c r="Q7" s="152"/>
      <c r="R7" s="14"/>
    </row>
    <row r="8" spans="1:18" s="15" customFormat="1" ht="21" customHeight="1" x14ac:dyDescent="0.2">
      <c r="A8" s="13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50"/>
      <c r="O8" s="18" t="s">
        <v>12</v>
      </c>
      <c r="P8" s="17" t="s">
        <v>13</v>
      </c>
      <c r="Q8" s="152"/>
      <c r="R8" s="14"/>
    </row>
    <row r="9" spans="1:18" s="26" customFormat="1" ht="20.100000000000001" customHeight="1" x14ac:dyDescent="0.2">
      <c r="A9" s="19" t="s">
        <v>14</v>
      </c>
      <c r="B9" s="20">
        <f t="shared" ref="B9:M9" si="0">SUM(B10:B14)</f>
        <v>3</v>
      </c>
      <c r="C9" s="20">
        <f t="shared" si="0"/>
        <v>0</v>
      </c>
      <c r="D9" s="20">
        <f t="shared" si="0"/>
        <v>0</v>
      </c>
      <c r="E9" s="20">
        <f t="shared" si="0"/>
        <v>0</v>
      </c>
      <c r="F9" s="20">
        <f t="shared" si="0"/>
        <v>2</v>
      </c>
      <c r="G9" s="20">
        <f t="shared" si="0"/>
        <v>1</v>
      </c>
      <c r="H9" s="20">
        <f t="shared" si="0"/>
        <v>0</v>
      </c>
      <c r="I9" s="20">
        <f t="shared" si="0"/>
        <v>0</v>
      </c>
      <c r="J9" s="20">
        <f t="shared" si="0"/>
        <v>1</v>
      </c>
      <c r="K9" s="20">
        <f t="shared" si="0"/>
        <v>2</v>
      </c>
      <c r="L9" s="20">
        <f t="shared" si="0"/>
        <v>6</v>
      </c>
      <c r="M9" s="20">
        <f t="shared" si="0"/>
        <v>3</v>
      </c>
      <c r="N9" s="21">
        <f>M9+L9</f>
        <v>9</v>
      </c>
      <c r="O9" s="22">
        <f>SUM(O10:O14)</f>
        <v>0</v>
      </c>
      <c r="P9" s="23">
        <f>SUM(P10:P14)</f>
        <v>0</v>
      </c>
      <c r="Q9" s="24">
        <f>P9+O9</f>
        <v>0</v>
      </c>
      <c r="R9" s="25"/>
    </row>
    <row r="10" spans="1:18" ht="20.100000000000001" customHeight="1" x14ac:dyDescent="0.2">
      <c r="A10" s="27" t="s">
        <v>15</v>
      </c>
      <c r="B10" s="28"/>
      <c r="C10" s="28"/>
      <c r="D10" s="28"/>
      <c r="E10" s="28"/>
      <c r="F10" s="28">
        <v>1</v>
      </c>
      <c r="G10" s="28"/>
      <c r="H10" s="28"/>
      <c r="I10" s="28"/>
      <c r="J10" s="28"/>
      <c r="K10" s="28"/>
      <c r="L10" s="29">
        <f t="shared" ref="L10:M14" si="1">B10+D10+F10+H10+J10</f>
        <v>1</v>
      </c>
      <c r="M10" s="29">
        <f t="shared" si="1"/>
        <v>0</v>
      </c>
      <c r="N10" s="21">
        <f t="shared" ref="N10:N14" si="2">M10+L10</f>
        <v>1</v>
      </c>
      <c r="O10" s="30"/>
      <c r="P10" s="29"/>
      <c r="Q10" s="24">
        <f t="shared" ref="Q10:Q14" si="3">P10+O10</f>
        <v>0</v>
      </c>
      <c r="R10" s="31"/>
    </row>
    <row r="11" spans="1:18" ht="20.100000000000001" customHeight="1" x14ac:dyDescent="0.2">
      <c r="A11" s="27" t="s">
        <v>16</v>
      </c>
      <c r="B11" s="28">
        <v>1</v>
      </c>
      <c r="C11" s="28"/>
      <c r="D11" s="28"/>
      <c r="E11" s="28"/>
      <c r="F11" s="28"/>
      <c r="G11" s="28"/>
      <c r="H11" s="28"/>
      <c r="I11" s="28"/>
      <c r="J11" s="28"/>
      <c r="K11" s="28"/>
      <c r="L11" s="29">
        <f t="shared" si="1"/>
        <v>1</v>
      </c>
      <c r="M11" s="29">
        <f t="shared" si="1"/>
        <v>0</v>
      </c>
      <c r="N11" s="21">
        <f t="shared" si="2"/>
        <v>1</v>
      </c>
      <c r="O11" s="30"/>
      <c r="P11" s="29"/>
      <c r="Q11" s="24">
        <f t="shared" si="3"/>
        <v>0</v>
      </c>
      <c r="R11" s="31"/>
    </row>
    <row r="12" spans="1:18" ht="20.100000000000001" customHeight="1" x14ac:dyDescent="0.2">
      <c r="A12" s="27" t="s">
        <v>17</v>
      </c>
      <c r="B12" s="28"/>
      <c r="C12" s="28"/>
      <c r="D12" s="28"/>
      <c r="E12" s="28"/>
      <c r="F12" s="28"/>
      <c r="G12" s="28">
        <v>1</v>
      </c>
      <c r="H12" s="28"/>
      <c r="I12" s="28"/>
      <c r="J12" s="28"/>
      <c r="K12" s="28"/>
      <c r="L12" s="29">
        <f t="shared" si="1"/>
        <v>0</v>
      </c>
      <c r="M12" s="29">
        <f t="shared" si="1"/>
        <v>1</v>
      </c>
      <c r="N12" s="21">
        <f t="shared" si="2"/>
        <v>1</v>
      </c>
      <c r="O12" s="30"/>
      <c r="P12" s="29"/>
      <c r="Q12" s="24">
        <f t="shared" si="3"/>
        <v>0</v>
      </c>
      <c r="R12" s="31"/>
    </row>
    <row r="13" spans="1:18" ht="18.75" customHeight="1" x14ac:dyDescent="0.2">
      <c r="A13" s="27" t="s">
        <v>18</v>
      </c>
      <c r="B13" s="28">
        <v>2</v>
      </c>
      <c r="C13" s="28"/>
      <c r="D13" s="28"/>
      <c r="E13" s="28"/>
      <c r="F13" s="28">
        <v>1</v>
      </c>
      <c r="G13" s="28"/>
      <c r="H13" s="28"/>
      <c r="I13" s="28"/>
      <c r="J13" s="28">
        <v>1</v>
      </c>
      <c r="K13" s="28">
        <v>2</v>
      </c>
      <c r="L13" s="29">
        <f t="shared" si="1"/>
        <v>4</v>
      </c>
      <c r="M13" s="29">
        <f t="shared" si="1"/>
        <v>2</v>
      </c>
      <c r="N13" s="21">
        <f t="shared" si="2"/>
        <v>6</v>
      </c>
      <c r="O13" s="30"/>
      <c r="P13" s="29"/>
      <c r="Q13" s="24">
        <f t="shared" si="3"/>
        <v>0</v>
      </c>
      <c r="R13" s="31"/>
    </row>
    <row r="14" spans="1:18" ht="20.100000000000001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1">
        <f t="shared" si="2"/>
        <v>0</v>
      </c>
      <c r="O14" s="30"/>
      <c r="P14" s="29"/>
      <c r="Q14" s="24">
        <f t="shared" si="3"/>
        <v>0</v>
      </c>
      <c r="R14" s="31"/>
    </row>
    <row r="15" spans="1:18" ht="1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35"/>
      <c r="P15" s="33"/>
      <c r="Q15" s="36"/>
      <c r="R15" s="31"/>
    </row>
    <row r="16" spans="1:18" s="41" customFormat="1" ht="20.100000000000001" customHeight="1" x14ac:dyDescent="0.2">
      <c r="A16" s="19" t="s">
        <v>20</v>
      </c>
      <c r="B16" s="29">
        <f t="shared" ref="B16:M16" si="4">SUM(B17:B21)</f>
        <v>32</v>
      </c>
      <c r="C16" s="29">
        <f t="shared" si="4"/>
        <v>27</v>
      </c>
      <c r="D16" s="29">
        <f t="shared" si="4"/>
        <v>1</v>
      </c>
      <c r="E16" s="29">
        <f t="shared" si="4"/>
        <v>5</v>
      </c>
      <c r="F16" s="29">
        <f t="shared" si="4"/>
        <v>66</v>
      </c>
      <c r="G16" s="29">
        <f t="shared" si="4"/>
        <v>6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99</v>
      </c>
      <c r="M16" s="29">
        <f t="shared" si="4"/>
        <v>38</v>
      </c>
      <c r="N16" s="37">
        <f t="shared" ref="N16:N21" si="5">M16+L16</f>
        <v>137</v>
      </c>
      <c r="O16" s="30">
        <f>SUM(O17:O21)</f>
        <v>0</v>
      </c>
      <c r="P16" s="38">
        <f>SUM(P17:P21)</f>
        <v>0</v>
      </c>
      <c r="Q16" s="39">
        <f t="shared" ref="Q16:Q21" si="6">P16+O16</f>
        <v>0</v>
      </c>
      <c r="R16" s="40"/>
    </row>
    <row r="17" spans="1:18" ht="20.100000000000001" customHeight="1" x14ac:dyDescent="0.2">
      <c r="A17" s="42" t="s">
        <v>21</v>
      </c>
      <c r="B17" s="28"/>
      <c r="C17" s="28"/>
      <c r="D17" s="28"/>
      <c r="E17" s="28"/>
      <c r="F17" s="28">
        <v>15</v>
      </c>
      <c r="G17" s="28"/>
      <c r="H17" s="28"/>
      <c r="I17" s="28"/>
      <c r="J17" s="28"/>
      <c r="K17" s="28"/>
      <c r="L17" s="29">
        <f t="shared" ref="L17:M21" si="7">B17+D17+F17+H17+J17</f>
        <v>15</v>
      </c>
      <c r="M17" s="29">
        <f t="shared" si="7"/>
        <v>0</v>
      </c>
      <c r="N17" s="37">
        <f t="shared" si="5"/>
        <v>15</v>
      </c>
      <c r="O17" s="30"/>
      <c r="P17" s="29"/>
      <c r="Q17" s="39">
        <f t="shared" si="6"/>
        <v>0</v>
      </c>
      <c r="R17" s="31"/>
    </row>
    <row r="18" spans="1:18" ht="20.100000000000001" customHeight="1" x14ac:dyDescent="0.2">
      <c r="A18" s="42" t="s">
        <v>22</v>
      </c>
      <c r="B18" s="28">
        <v>3</v>
      </c>
      <c r="C18" s="28"/>
      <c r="D18" s="28"/>
      <c r="E18" s="28"/>
      <c r="F18" s="28">
        <v>49</v>
      </c>
      <c r="G18" s="28">
        <v>6</v>
      </c>
      <c r="H18" s="28"/>
      <c r="I18" s="28"/>
      <c r="J18" s="28"/>
      <c r="K18" s="28"/>
      <c r="L18" s="29">
        <f t="shared" si="7"/>
        <v>52</v>
      </c>
      <c r="M18" s="29">
        <f t="shared" si="7"/>
        <v>6</v>
      </c>
      <c r="N18" s="37">
        <f t="shared" si="5"/>
        <v>58</v>
      </c>
      <c r="O18" s="30"/>
      <c r="P18" s="29"/>
      <c r="Q18" s="39">
        <f t="shared" si="6"/>
        <v>0</v>
      </c>
      <c r="R18" s="31"/>
    </row>
    <row r="19" spans="1:18" ht="20.100000000000001" customHeight="1" x14ac:dyDescent="0.2">
      <c r="A19" s="42" t="s">
        <v>23</v>
      </c>
      <c r="B19" s="28">
        <v>13</v>
      </c>
      <c r="C19" s="28">
        <v>24</v>
      </c>
      <c r="D19" s="28">
        <v>1</v>
      </c>
      <c r="E19" s="28">
        <v>4</v>
      </c>
      <c r="F19" s="28">
        <v>1</v>
      </c>
      <c r="G19" s="28"/>
      <c r="H19" s="28"/>
      <c r="I19" s="28"/>
      <c r="J19" s="28"/>
      <c r="K19" s="28"/>
      <c r="L19" s="29">
        <f t="shared" si="7"/>
        <v>15</v>
      </c>
      <c r="M19" s="29">
        <f t="shared" si="7"/>
        <v>28</v>
      </c>
      <c r="N19" s="37">
        <f t="shared" si="5"/>
        <v>43</v>
      </c>
      <c r="O19" s="30"/>
      <c r="P19" s="29"/>
      <c r="Q19" s="39">
        <f t="shared" si="6"/>
        <v>0</v>
      </c>
      <c r="R19" s="31"/>
    </row>
    <row r="20" spans="1:18" ht="20.100000000000001" customHeight="1" x14ac:dyDescent="0.2">
      <c r="A20" s="42" t="s">
        <v>24</v>
      </c>
      <c r="B20" s="28">
        <v>6</v>
      </c>
      <c r="C20" s="28">
        <v>2</v>
      </c>
      <c r="D20" s="28"/>
      <c r="E20" s="28">
        <v>1</v>
      </c>
      <c r="F20" s="28"/>
      <c r="G20" s="28"/>
      <c r="H20" s="28"/>
      <c r="I20" s="28"/>
      <c r="J20" s="28"/>
      <c r="K20" s="28"/>
      <c r="L20" s="29">
        <f t="shared" si="7"/>
        <v>6</v>
      </c>
      <c r="M20" s="29">
        <f t="shared" si="7"/>
        <v>3</v>
      </c>
      <c r="N20" s="37">
        <f t="shared" si="5"/>
        <v>9</v>
      </c>
      <c r="O20" s="30"/>
      <c r="P20" s="29"/>
      <c r="Q20" s="39">
        <f t="shared" si="6"/>
        <v>0</v>
      </c>
      <c r="R20" s="31"/>
    </row>
    <row r="21" spans="1:18" ht="20.100000000000001" customHeight="1" x14ac:dyDescent="0.2">
      <c r="A21" s="42" t="s">
        <v>25</v>
      </c>
      <c r="B21" s="28">
        <v>10</v>
      </c>
      <c r="C21" s="28">
        <v>1</v>
      </c>
      <c r="D21" s="28"/>
      <c r="E21" s="28"/>
      <c r="F21" s="28">
        <v>1</v>
      </c>
      <c r="G21" s="28"/>
      <c r="H21" s="28"/>
      <c r="I21" s="28"/>
      <c r="J21" s="28"/>
      <c r="K21" s="28"/>
      <c r="L21" s="29">
        <f t="shared" si="7"/>
        <v>11</v>
      </c>
      <c r="M21" s="29">
        <f t="shared" si="7"/>
        <v>1</v>
      </c>
      <c r="N21" s="37">
        <f t="shared" si="5"/>
        <v>12</v>
      </c>
      <c r="O21" s="30"/>
      <c r="P21" s="29"/>
      <c r="Q21" s="39">
        <f t="shared" si="6"/>
        <v>0</v>
      </c>
      <c r="R21" s="31"/>
    </row>
    <row r="22" spans="1:18" s="9" customFormat="1" ht="9.9499999999999993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4"/>
      <c r="O22" s="35"/>
      <c r="P22" s="33"/>
      <c r="Q22" s="36"/>
      <c r="R22" s="43"/>
    </row>
    <row r="23" spans="1:18" s="41" customFormat="1" ht="20.100000000000001" customHeight="1" x14ac:dyDescent="0.2">
      <c r="A23" s="44" t="s">
        <v>26</v>
      </c>
      <c r="B23" s="29">
        <f t="shared" ref="B23:M23" si="8">B9+B16</f>
        <v>35</v>
      </c>
      <c r="C23" s="29">
        <f t="shared" si="8"/>
        <v>27</v>
      </c>
      <c r="D23" s="29">
        <f t="shared" si="8"/>
        <v>1</v>
      </c>
      <c r="E23" s="29">
        <f t="shared" si="8"/>
        <v>5</v>
      </c>
      <c r="F23" s="29">
        <f t="shared" si="8"/>
        <v>68</v>
      </c>
      <c r="G23" s="29">
        <f t="shared" si="8"/>
        <v>7</v>
      </c>
      <c r="H23" s="29">
        <f t="shared" si="8"/>
        <v>0</v>
      </c>
      <c r="I23" s="29">
        <f t="shared" si="8"/>
        <v>0</v>
      </c>
      <c r="J23" s="29">
        <f t="shared" si="8"/>
        <v>1</v>
      </c>
      <c r="K23" s="29">
        <f t="shared" si="8"/>
        <v>2</v>
      </c>
      <c r="L23" s="29">
        <f t="shared" si="8"/>
        <v>105</v>
      </c>
      <c r="M23" s="29">
        <f t="shared" si="8"/>
        <v>41</v>
      </c>
      <c r="N23" s="34"/>
      <c r="O23" s="30">
        <f>O9+O16</f>
        <v>0</v>
      </c>
      <c r="P23" s="29">
        <f>P9+P16</f>
        <v>0</v>
      </c>
      <c r="Q23" s="36"/>
      <c r="R23" s="40"/>
    </row>
    <row r="24" spans="1:18" s="9" customFormat="1" ht="9.9499999999999993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4"/>
      <c r="O24" s="35"/>
      <c r="P24" s="33"/>
      <c r="Q24" s="36"/>
      <c r="R24" s="43"/>
    </row>
    <row r="25" spans="1:18" s="41" customFormat="1" ht="18" customHeight="1" thickBot="1" x14ac:dyDescent="0.25">
      <c r="A25" s="45" t="s">
        <v>27</v>
      </c>
      <c r="B25" s="153">
        <f>B23+C23</f>
        <v>62</v>
      </c>
      <c r="C25" s="154"/>
      <c r="D25" s="153">
        <f>D23+E23</f>
        <v>6</v>
      </c>
      <c r="E25" s="154"/>
      <c r="F25" s="153">
        <f>F23+G23</f>
        <v>75</v>
      </c>
      <c r="G25" s="154"/>
      <c r="H25" s="153">
        <f>H23+I23</f>
        <v>0</v>
      </c>
      <c r="I25" s="154"/>
      <c r="J25" s="153">
        <f>J23+K23</f>
        <v>3</v>
      </c>
      <c r="K25" s="154"/>
      <c r="L25" s="153">
        <f>L23+M23</f>
        <v>146</v>
      </c>
      <c r="M25" s="153"/>
      <c r="N25" s="155"/>
      <c r="O25" s="156">
        <f>O23+P23</f>
        <v>0</v>
      </c>
      <c r="P25" s="153"/>
      <c r="Q25" s="157"/>
      <c r="R25" s="40"/>
    </row>
    <row r="26" spans="1:18" s="51" customFormat="1" ht="5.2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ht="5.25" customHeigh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ht="5.25" customHeight="1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ht="5.25" customHeight="1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ht="5.25" customHeight="1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ht="5.25" customHeight="1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ht="5.25" customHeight="1" x14ac:dyDescent="0.2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s="9" customFormat="1" ht="21" customHeight="1" thickBot="1" x14ac:dyDescent="0.25">
      <c r="A33" s="52" t="s">
        <v>28</v>
      </c>
      <c r="B33" s="53"/>
      <c r="C33" s="53"/>
      <c r="D33" s="53"/>
      <c r="E33" s="53"/>
      <c r="F33" s="53"/>
      <c r="G33" s="53"/>
      <c r="H33" s="53"/>
      <c r="I33" s="53"/>
      <c r="J33" s="54"/>
      <c r="K33" s="55"/>
      <c r="L33" s="55"/>
      <c r="M33" s="55"/>
      <c r="N33" s="55"/>
      <c r="O33" s="159"/>
      <c r="P33" s="159"/>
      <c r="Q33" s="159"/>
    </row>
    <row r="34" spans="1:17" s="15" customFormat="1" ht="18" customHeight="1" x14ac:dyDescent="0.2">
      <c r="A34" s="56"/>
      <c r="B34" s="160" t="s">
        <v>1</v>
      </c>
      <c r="C34" s="161"/>
      <c r="D34" s="161"/>
      <c r="E34" s="161"/>
      <c r="F34" s="161"/>
      <c r="G34" s="161"/>
      <c r="H34" s="161"/>
      <c r="I34" s="161"/>
      <c r="J34" s="162"/>
      <c r="K34" s="55"/>
      <c r="L34" s="55"/>
      <c r="M34" s="55"/>
      <c r="N34" s="55"/>
      <c r="O34" s="159"/>
      <c r="P34" s="159"/>
      <c r="Q34" s="159"/>
    </row>
    <row r="35" spans="1:17" s="15" customFormat="1" ht="15" customHeight="1" x14ac:dyDescent="0.2">
      <c r="A35" s="57"/>
      <c r="B35" s="163" t="s">
        <v>3</v>
      </c>
      <c r="C35" s="164"/>
      <c r="D35" s="164"/>
      <c r="E35" s="164"/>
      <c r="F35" s="165" t="s">
        <v>4</v>
      </c>
      <c r="G35" s="166"/>
      <c r="H35" s="167" t="s">
        <v>29</v>
      </c>
      <c r="I35" s="166"/>
      <c r="J35" s="152" t="s">
        <v>8</v>
      </c>
      <c r="K35" s="55"/>
      <c r="L35" s="55"/>
      <c r="M35" s="55"/>
      <c r="N35" s="55"/>
      <c r="O35" s="159"/>
      <c r="P35" s="159"/>
      <c r="Q35" s="159"/>
    </row>
    <row r="36" spans="1:17" s="15" customFormat="1" ht="15" customHeight="1" x14ac:dyDescent="0.2">
      <c r="A36" s="57"/>
      <c r="B36" s="168" t="s">
        <v>10</v>
      </c>
      <c r="C36" s="147"/>
      <c r="D36" s="147" t="s">
        <v>11</v>
      </c>
      <c r="E36" s="147"/>
      <c r="F36" s="166"/>
      <c r="G36" s="166"/>
      <c r="H36" s="166"/>
      <c r="I36" s="166"/>
      <c r="J36" s="152"/>
      <c r="K36" s="55"/>
      <c r="L36" s="55"/>
      <c r="M36" s="55"/>
      <c r="N36" s="55"/>
      <c r="O36" s="159"/>
      <c r="P36" s="159"/>
      <c r="Q36" s="159"/>
    </row>
    <row r="37" spans="1:17" s="15" customFormat="1" ht="24" customHeight="1" x14ac:dyDescent="0.2">
      <c r="A37" s="57"/>
      <c r="B37" s="58" t="s">
        <v>12</v>
      </c>
      <c r="C37" s="16" t="s">
        <v>13</v>
      </c>
      <c r="D37" s="16" t="s">
        <v>12</v>
      </c>
      <c r="E37" s="16" t="s">
        <v>13</v>
      </c>
      <c r="F37" s="59" t="s">
        <v>12</v>
      </c>
      <c r="G37" s="59" t="s">
        <v>13</v>
      </c>
      <c r="H37" s="60" t="s">
        <v>12</v>
      </c>
      <c r="I37" s="60" t="s">
        <v>13</v>
      </c>
      <c r="J37" s="152"/>
      <c r="K37" s="55"/>
      <c r="L37" s="55"/>
      <c r="M37" s="55"/>
      <c r="N37" s="55"/>
      <c r="O37" s="159"/>
      <c r="P37" s="159"/>
      <c r="Q37" s="159"/>
    </row>
    <row r="38" spans="1:17" s="26" customFormat="1" ht="16.5" customHeight="1" x14ac:dyDescent="0.2">
      <c r="A38" s="61" t="s">
        <v>14</v>
      </c>
      <c r="B38" s="22">
        <f t="shared" ref="B38:I38" si="9">SUM(B39:B42)</f>
        <v>1</v>
      </c>
      <c r="C38" s="20">
        <f t="shared" si="9"/>
        <v>0</v>
      </c>
      <c r="D38" s="20">
        <f t="shared" si="9"/>
        <v>0</v>
      </c>
      <c r="E38" s="20">
        <f t="shared" si="9"/>
        <v>0</v>
      </c>
      <c r="F38" s="62">
        <f t="shared" si="9"/>
        <v>0</v>
      </c>
      <c r="G38" s="62">
        <f t="shared" si="9"/>
        <v>0</v>
      </c>
      <c r="H38" s="62">
        <f t="shared" si="9"/>
        <v>1</v>
      </c>
      <c r="I38" s="62">
        <f t="shared" si="9"/>
        <v>0</v>
      </c>
      <c r="J38" s="24">
        <f t="shared" ref="J38:J42" si="10">I38+H38</f>
        <v>1</v>
      </c>
      <c r="K38" s="55"/>
      <c r="L38" s="55"/>
      <c r="M38" s="55"/>
      <c r="N38" s="55"/>
      <c r="O38" s="159"/>
      <c r="P38" s="159"/>
      <c r="Q38" s="159"/>
    </row>
    <row r="39" spans="1:17" ht="20.100000000000001" customHeight="1" x14ac:dyDescent="0.2">
      <c r="A39" s="63" t="s">
        <v>30</v>
      </c>
      <c r="B39" s="64">
        <v>1</v>
      </c>
      <c r="C39" s="28"/>
      <c r="D39" s="28"/>
      <c r="E39" s="28"/>
      <c r="F39" s="65"/>
      <c r="G39" s="65"/>
      <c r="H39" s="66">
        <f t="shared" ref="H39:I42" si="11">B39+D39+F39</f>
        <v>1</v>
      </c>
      <c r="I39" s="66">
        <f t="shared" si="11"/>
        <v>0</v>
      </c>
      <c r="J39" s="24">
        <f t="shared" si="10"/>
        <v>1</v>
      </c>
      <c r="K39" s="55"/>
      <c r="L39" s="55"/>
      <c r="M39" s="55"/>
      <c r="N39" s="55"/>
      <c r="O39" s="159"/>
      <c r="P39" s="159"/>
      <c r="Q39" s="159"/>
    </row>
    <row r="40" spans="1:17" ht="20.100000000000001" customHeight="1" x14ac:dyDescent="0.2">
      <c r="A40" s="63" t="s">
        <v>31</v>
      </c>
      <c r="B40" s="64"/>
      <c r="C40" s="28"/>
      <c r="D40" s="28"/>
      <c r="E40" s="28"/>
      <c r="F40" s="65"/>
      <c r="G40" s="65"/>
      <c r="H40" s="66">
        <f t="shared" si="11"/>
        <v>0</v>
      </c>
      <c r="I40" s="66">
        <f t="shared" si="11"/>
        <v>0</v>
      </c>
      <c r="J40" s="24">
        <f t="shared" si="10"/>
        <v>0</v>
      </c>
      <c r="K40" s="55"/>
      <c r="L40" s="55"/>
      <c r="M40" s="55"/>
      <c r="N40" s="55"/>
      <c r="O40" s="159"/>
      <c r="P40" s="159"/>
      <c r="Q40" s="159"/>
    </row>
    <row r="41" spans="1:17" ht="18.75" customHeight="1" x14ac:dyDescent="0.2">
      <c r="A41" s="63" t="s">
        <v>18</v>
      </c>
      <c r="B41" s="64"/>
      <c r="C41" s="28"/>
      <c r="D41" s="28"/>
      <c r="E41" s="28"/>
      <c r="F41" s="65"/>
      <c r="G41" s="65"/>
      <c r="H41" s="66">
        <f t="shared" si="11"/>
        <v>0</v>
      </c>
      <c r="I41" s="66">
        <f t="shared" si="11"/>
        <v>0</v>
      </c>
      <c r="J41" s="24">
        <f t="shared" si="10"/>
        <v>0</v>
      </c>
      <c r="K41" s="55"/>
      <c r="L41" s="55"/>
      <c r="M41" s="55"/>
      <c r="N41" s="55"/>
      <c r="O41" s="159"/>
      <c r="P41" s="159"/>
      <c r="Q41" s="159"/>
    </row>
    <row r="42" spans="1:17" ht="20.100000000000001" customHeight="1" x14ac:dyDescent="0.2">
      <c r="A42" s="63" t="s">
        <v>19</v>
      </c>
      <c r="B42" s="64"/>
      <c r="C42" s="28"/>
      <c r="D42" s="28"/>
      <c r="E42" s="28"/>
      <c r="F42" s="65"/>
      <c r="G42" s="65"/>
      <c r="H42" s="66">
        <f t="shared" si="11"/>
        <v>0</v>
      </c>
      <c r="I42" s="66">
        <f t="shared" si="11"/>
        <v>0</v>
      </c>
      <c r="J42" s="24">
        <f t="shared" si="10"/>
        <v>0</v>
      </c>
      <c r="K42" s="55"/>
      <c r="L42" s="55"/>
      <c r="M42" s="55"/>
      <c r="N42" s="55"/>
      <c r="O42" s="159"/>
      <c r="P42" s="159"/>
      <c r="Q42" s="159"/>
    </row>
    <row r="43" spans="1:17" ht="14.25" customHeight="1" x14ac:dyDescent="0.2">
      <c r="A43" s="67"/>
      <c r="B43" s="68"/>
      <c r="C43" s="69"/>
      <c r="D43" s="69"/>
      <c r="E43" s="69"/>
      <c r="F43" s="70"/>
      <c r="G43" s="70"/>
      <c r="H43" s="70"/>
      <c r="I43" s="70"/>
      <c r="J43" s="71"/>
      <c r="K43" s="55"/>
      <c r="L43" s="55"/>
      <c r="M43" s="55"/>
      <c r="N43" s="55"/>
      <c r="O43" s="159"/>
      <c r="P43" s="159"/>
      <c r="Q43" s="159"/>
    </row>
    <row r="44" spans="1:17" s="41" customFormat="1" ht="20.100000000000001" customHeight="1" x14ac:dyDescent="0.2">
      <c r="A44" s="72" t="s">
        <v>20</v>
      </c>
      <c r="B44" s="30">
        <f t="shared" ref="B44:G44" si="12">SUM(B45:B49)</f>
        <v>33</v>
      </c>
      <c r="C44" s="29">
        <f t="shared" si="12"/>
        <v>26</v>
      </c>
      <c r="D44" s="29">
        <f t="shared" si="12"/>
        <v>0</v>
      </c>
      <c r="E44" s="29">
        <f t="shared" si="12"/>
        <v>0</v>
      </c>
      <c r="F44" s="29">
        <f t="shared" si="12"/>
        <v>3</v>
      </c>
      <c r="G44" s="29">
        <f t="shared" si="12"/>
        <v>1</v>
      </c>
      <c r="H44" s="29">
        <f>SUM(H45:H49)</f>
        <v>36</v>
      </c>
      <c r="I44" s="29">
        <f>SUM(I45:I49)</f>
        <v>27</v>
      </c>
      <c r="J44" s="24">
        <f t="shared" ref="J44:J49" si="13">I44+H44</f>
        <v>63</v>
      </c>
      <c r="K44" s="55"/>
      <c r="L44" s="55"/>
      <c r="M44" s="55"/>
      <c r="N44" s="55"/>
      <c r="O44" s="159"/>
      <c r="P44" s="159"/>
      <c r="Q44" s="159"/>
    </row>
    <row r="45" spans="1:17" ht="20.100000000000001" customHeight="1" x14ac:dyDescent="0.2">
      <c r="A45" s="73" t="s">
        <v>21</v>
      </c>
      <c r="B45" s="64"/>
      <c r="C45" s="28"/>
      <c r="D45" s="28"/>
      <c r="E45" s="28"/>
      <c r="F45" s="65"/>
      <c r="G45" s="65"/>
      <c r="H45" s="66">
        <f t="shared" ref="H45:I49" si="14">B45+D45+F45</f>
        <v>0</v>
      </c>
      <c r="I45" s="66">
        <f t="shared" si="14"/>
        <v>0</v>
      </c>
      <c r="J45" s="24">
        <f t="shared" si="13"/>
        <v>0</v>
      </c>
      <c r="K45" s="55"/>
      <c r="L45" s="55"/>
      <c r="M45" s="55"/>
      <c r="N45" s="55"/>
      <c r="O45" s="159"/>
      <c r="P45" s="159"/>
      <c r="Q45" s="159"/>
    </row>
    <row r="46" spans="1:17" ht="20.100000000000001" customHeight="1" x14ac:dyDescent="0.2">
      <c r="A46" s="73" t="s">
        <v>22</v>
      </c>
      <c r="B46" s="64"/>
      <c r="C46" s="28"/>
      <c r="D46" s="28"/>
      <c r="E46" s="28"/>
      <c r="F46" s="65"/>
      <c r="G46" s="65"/>
      <c r="H46" s="66">
        <f t="shared" si="14"/>
        <v>0</v>
      </c>
      <c r="I46" s="66">
        <f t="shared" si="14"/>
        <v>0</v>
      </c>
      <c r="J46" s="24">
        <f t="shared" si="13"/>
        <v>0</v>
      </c>
      <c r="K46" s="55"/>
      <c r="L46" s="55"/>
      <c r="M46" s="55"/>
      <c r="N46" s="55"/>
      <c r="O46" s="159"/>
      <c r="P46" s="159"/>
      <c r="Q46" s="159"/>
    </row>
    <row r="47" spans="1:17" ht="20.100000000000001" customHeight="1" x14ac:dyDescent="0.2">
      <c r="A47" s="73" t="s">
        <v>23</v>
      </c>
      <c r="B47" s="64">
        <v>32</v>
      </c>
      <c r="C47" s="28">
        <v>26</v>
      </c>
      <c r="D47" s="28"/>
      <c r="E47" s="28"/>
      <c r="F47" s="65">
        <v>3</v>
      </c>
      <c r="G47" s="65">
        <v>1</v>
      </c>
      <c r="H47" s="66">
        <f t="shared" si="14"/>
        <v>35</v>
      </c>
      <c r="I47" s="66">
        <f t="shared" si="14"/>
        <v>27</v>
      </c>
      <c r="J47" s="24">
        <f t="shared" si="13"/>
        <v>62</v>
      </c>
      <c r="K47" s="55"/>
      <c r="L47" s="55"/>
      <c r="M47" s="55"/>
      <c r="N47" s="55"/>
      <c r="O47" s="159"/>
      <c r="P47" s="159"/>
      <c r="Q47" s="159"/>
    </row>
    <row r="48" spans="1:17" ht="20.100000000000001" customHeight="1" x14ac:dyDescent="0.2">
      <c r="A48" s="73" t="s">
        <v>24</v>
      </c>
      <c r="B48" s="64"/>
      <c r="C48" s="28"/>
      <c r="D48" s="28"/>
      <c r="E48" s="28"/>
      <c r="F48" s="65"/>
      <c r="G48" s="65"/>
      <c r="H48" s="66">
        <f t="shared" si="14"/>
        <v>0</v>
      </c>
      <c r="I48" s="66">
        <f t="shared" si="14"/>
        <v>0</v>
      </c>
      <c r="J48" s="24">
        <f t="shared" si="13"/>
        <v>0</v>
      </c>
      <c r="K48" s="55"/>
      <c r="L48" s="55"/>
      <c r="M48" s="55"/>
      <c r="N48" s="55"/>
      <c r="O48" s="159"/>
      <c r="P48" s="159"/>
      <c r="Q48" s="159"/>
    </row>
    <row r="49" spans="1:17" ht="20.100000000000001" customHeight="1" x14ac:dyDescent="0.2">
      <c r="A49" s="74" t="s">
        <v>25</v>
      </c>
      <c r="B49" s="64">
        <v>1</v>
      </c>
      <c r="C49" s="28"/>
      <c r="D49" s="28"/>
      <c r="E49" s="28"/>
      <c r="F49" s="65"/>
      <c r="G49" s="65"/>
      <c r="H49" s="66">
        <f t="shared" si="14"/>
        <v>1</v>
      </c>
      <c r="I49" s="66">
        <f t="shared" si="14"/>
        <v>0</v>
      </c>
      <c r="J49" s="24">
        <f t="shared" si="13"/>
        <v>1</v>
      </c>
      <c r="K49" s="55"/>
      <c r="L49" s="55"/>
      <c r="M49" s="55"/>
      <c r="N49" s="55"/>
      <c r="O49" s="159"/>
      <c r="P49" s="159"/>
      <c r="Q49" s="159"/>
    </row>
    <row r="50" spans="1:17" s="9" customFormat="1" ht="7.5" customHeight="1" x14ac:dyDescent="0.2">
      <c r="A50" s="75"/>
      <c r="B50" s="76"/>
      <c r="C50" s="77"/>
      <c r="D50" s="77"/>
      <c r="E50" s="77"/>
      <c r="F50" s="77"/>
      <c r="G50" s="77"/>
      <c r="H50" s="77"/>
      <c r="I50" s="77"/>
      <c r="J50" s="78"/>
      <c r="K50" s="55"/>
      <c r="L50" s="55"/>
      <c r="M50" s="55"/>
      <c r="N50" s="55"/>
      <c r="O50" s="159"/>
      <c r="P50" s="159"/>
      <c r="Q50" s="159"/>
    </row>
    <row r="51" spans="1:17" s="41" customFormat="1" ht="13.5" customHeight="1" x14ac:dyDescent="0.2">
      <c r="A51" s="79" t="s">
        <v>26</v>
      </c>
      <c r="B51" s="30">
        <f t="shared" ref="B51:I51" si="15">B38+B44</f>
        <v>34</v>
      </c>
      <c r="C51" s="29">
        <f t="shared" si="15"/>
        <v>26</v>
      </c>
      <c r="D51" s="29">
        <f t="shared" si="15"/>
        <v>0</v>
      </c>
      <c r="E51" s="29">
        <f t="shared" si="15"/>
        <v>0</v>
      </c>
      <c r="F51" s="29">
        <f t="shared" si="15"/>
        <v>3</v>
      </c>
      <c r="G51" s="29">
        <f t="shared" si="15"/>
        <v>1</v>
      </c>
      <c r="H51" s="29">
        <f t="shared" si="15"/>
        <v>37</v>
      </c>
      <c r="I51" s="29">
        <f t="shared" si="15"/>
        <v>27</v>
      </c>
      <c r="J51" s="78"/>
      <c r="K51" s="55"/>
      <c r="L51" s="55"/>
      <c r="M51" s="55"/>
      <c r="N51" s="55"/>
      <c r="O51" s="159"/>
      <c r="P51" s="159"/>
      <c r="Q51" s="159"/>
    </row>
    <row r="52" spans="1:17" s="9" customFormat="1" ht="7.5" customHeight="1" x14ac:dyDescent="0.2">
      <c r="A52" s="75"/>
      <c r="B52" s="76"/>
      <c r="C52" s="77"/>
      <c r="D52" s="77"/>
      <c r="E52" s="77"/>
      <c r="F52" s="77"/>
      <c r="G52" s="77"/>
      <c r="H52" s="77"/>
      <c r="I52" s="77"/>
      <c r="J52" s="78"/>
      <c r="K52" s="55"/>
      <c r="L52" s="55"/>
      <c r="M52" s="55"/>
      <c r="N52" s="55"/>
      <c r="O52" s="159"/>
      <c r="P52" s="159"/>
      <c r="Q52" s="159"/>
    </row>
    <row r="53" spans="1:17" s="41" customFormat="1" ht="13.5" customHeight="1" thickBot="1" x14ac:dyDescent="0.25">
      <c r="A53" s="80" t="s">
        <v>27</v>
      </c>
      <c r="B53" s="156">
        <f>B51+C51</f>
        <v>60</v>
      </c>
      <c r="C53" s="154"/>
      <c r="D53" s="153">
        <f>D51+E51</f>
        <v>0</v>
      </c>
      <c r="E53" s="154"/>
      <c r="F53" s="153">
        <f>F51+G51</f>
        <v>4</v>
      </c>
      <c r="G53" s="154"/>
      <c r="H53" s="153">
        <f>H51+I51</f>
        <v>64</v>
      </c>
      <c r="I53" s="153"/>
      <c r="J53" s="157"/>
      <c r="K53" s="55"/>
      <c r="L53" s="55"/>
      <c r="M53" s="55"/>
      <c r="N53" s="55"/>
      <c r="O53" s="159"/>
      <c r="P53" s="159"/>
      <c r="Q53" s="159"/>
    </row>
    <row r="54" spans="1:17" x14ac:dyDescent="0.2">
      <c r="J54" s="82"/>
      <c r="K54" s="82"/>
    </row>
  </sheetData>
  <mergeCells count="37">
    <mergeCell ref="B53:C53"/>
    <mergeCell ref="D53:E53"/>
    <mergeCell ref="F53:G53"/>
    <mergeCell ref="H53:J53"/>
    <mergeCell ref="O25:Q25"/>
    <mergeCell ref="A27:Q32"/>
    <mergeCell ref="O33:Q53"/>
    <mergeCell ref="B34:J34"/>
    <mergeCell ref="B35:E35"/>
    <mergeCell ref="F35:G36"/>
    <mergeCell ref="H35:I36"/>
    <mergeCell ref="J35:J37"/>
    <mergeCell ref="B36:C36"/>
    <mergeCell ref="D36:E36"/>
    <mergeCell ref="A24:M24"/>
    <mergeCell ref="B25:C25"/>
    <mergeCell ref="D25:E25"/>
    <mergeCell ref="F25:G25"/>
    <mergeCell ref="H25:I25"/>
    <mergeCell ref="J25:K25"/>
    <mergeCell ref="L25:N25"/>
    <mergeCell ref="A22:M22"/>
    <mergeCell ref="A1:M1"/>
    <mergeCell ref="A2:M2"/>
    <mergeCell ref="A4:Q4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ageMargins left="0.31496062992125984" right="0.31496062992125984" top="0.31496062992125984" bottom="0.31496062992125984" header="0.31496062992125984" footer="0.31496062992125984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indexed="45"/>
    <pageSetUpPr fitToPage="1"/>
  </sheetPr>
  <dimension ref="A1:G46"/>
  <sheetViews>
    <sheetView showOutlineSymbols="0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60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61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7</v>
      </c>
      <c r="C9" s="95">
        <v>896570.16</v>
      </c>
      <c r="D9" s="96">
        <v>3</v>
      </c>
      <c r="E9" s="97">
        <v>227634.36</v>
      </c>
      <c r="F9" s="98">
        <f t="shared" ref="F9:G11" si="0">B9+D9</f>
        <v>10</v>
      </c>
      <c r="G9" s="99">
        <f t="shared" si="0"/>
        <v>1124204.52</v>
      </c>
    </row>
    <row r="10" spans="1:7" ht="24" customHeight="1" x14ac:dyDescent="0.2">
      <c r="A10" s="93" t="s">
        <v>20</v>
      </c>
      <c r="B10" s="94">
        <v>200</v>
      </c>
      <c r="C10" s="95">
        <v>8474669.8500000015</v>
      </c>
      <c r="D10" s="96"/>
      <c r="E10" s="97"/>
      <c r="F10" s="98">
        <f t="shared" si="0"/>
        <v>200</v>
      </c>
      <c r="G10" s="99">
        <f t="shared" si="0"/>
        <v>8474669.8500000015</v>
      </c>
    </row>
    <row r="11" spans="1:7" ht="24.75" customHeight="1" x14ac:dyDescent="0.2">
      <c r="A11" s="100" t="s">
        <v>41</v>
      </c>
      <c r="B11" s="101">
        <f t="shared" ref="B11:E11" si="1">B9+B10</f>
        <v>207</v>
      </c>
      <c r="C11" s="102">
        <f t="shared" si="1"/>
        <v>9371240.0100000016</v>
      </c>
      <c r="D11" s="101">
        <f t="shared" si="1"/>
        <v>3</v>
      </c>
      <c r="E11" s="102">
        <f t="shared" si="1"/>
        <v>227634.36</v>
      </c>
      <c r="F11" s="98">
        <f t="shared" si="0"/>
        <v>210</v>
      </c>
      <c r="G11" s="99">
        <f t="shared" si="0"/>
        <v>9598874.370000001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1156000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223395.96666666667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489820.77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713216.73666666669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10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308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318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62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63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1</v>
      </c>
      <c r="C9" s="20">
        <f t="shared" si="0"/>
        <v>1</v>
      </c>
      <c r="D9" s="20">
        <f t="shared" si="0"/>
        <v>0</v>
      </c>
      <c r="E9" s="20">
        <f t="shared" si="0"/>
        <v>0</v>
      </c>
      <c r="F9" s="20">
        <f t="shared" si="0"/>
        <v>2</v>
      </c>
      <c r="G9" s="20">
        <f t="shared" si="0"/>
        <v>1</v>
      </c>
      <c r="H9" s="20">
        <f t="shared" si="0"/>
        <v>0</v>
      </c>
      <c r="I9" s="20">
        <f t="shared" si="0"/>
        <v>0</v>
      </c>
      <c r="J9" s="20">
        <f t="shared" si="0"/>
        <v>1</v>
      </c>
      <c r="K9" s="20">
        <f t="shared" si="0"/>
        <v>4</v>
      </c>
      <c r="L9" s="20">
        <f t="shared" si="0"/>
        <v>4</v>
      </c>
      <c r="M9" s="20">
        <f t="shared" si="0"/>
        <v>6</v>
      </c>
      <c r="N9" s="20">
        <f>M9+L9</f>
        <v>10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/>
      <c r="C10" s="28"/>
      <c r="D10" s="28"/>
      <c r="E10" s="28"/>
      <c r="F10" s="28">
        <v>1</v>
      </c>
      <c r="G10" s="28"/>
      <c r="H10" s="28"/>
      <c r="I10" s="28"/>
      <c r="J10" s="28"/>
      <c r="K10" s="28"/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/>
      <c r="C11" s="28">
        <v>1</v>
      </c>
      <c r="D11" s="28"/>
      <c r="E11" s="28"/>
      <c r="F11" s="28"/>
      <c r="G11" s="28"/>
      <c r="H11" s="28"/>
      <c r="I11" s="28"/>
      <c r="J11" s="28">
        <v>1</v>
      </c>
      <c r="K11" s="28"/>
      <c r="L11" s="29">
        <f t="shared" si="1"/>
        <v>1</v>
      </c>
      <c r="M11" s="29">
        <f t="shared" si="1"/>
        <v>1</v>
      </c>
      <c r="N11" s="20">
        <f t="shared" si="2"/>
        <v>2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/>
      <c r="K12" s="28">
        <v>1</v>
      </c>
      <c r="L12" s="29">
        <f t="shared" si="1"/>
        <v>0</v>
      </c>
      <c r="M12" s="29">
        <f t="shared" si="1"/>
        <v>1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>
        <v>1</v>
      </c>
      <c r="C13" s="28"/>
      <c r="D13" s="28"/>
      <c r="E13" s="28"/>
      <c r="F13" s="28">
        <v>1</v>
      </c>
      <c r="G13" s="28">
        <v>1</v>
      </c>
      <c r="H13" s="28"/>
      <c r="I13" s="28"/>
      <c r="J13" s="28"/>
      <c r="K13" s="28">
        <v>3</v>
      </c>
      <c r="L13" s="29">
        <f t="shared" si="1"/>
        <v>2</v>
      </c>
      <c r="M13" s="29">
        <f t="shared" si="1"/>
        <v>4</v>
      </c>
      <c r="N13" s="20">
        <f t="shared" si="2"/>
        <v>6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7</v>
      </c>
      <c r="C16" s="29">
        <f t="shared" si="4"/>
        <v>9</v>
      </c>
      <c r="D16" s="29">
        <f t="shared" si="4"/>
        <v>17</v>
      </c>
      <c r="E16" s="29">
        <f t="shared" si="4"/>
        <v>14</v>
      </c>
      <c r="F16" s="29">
        <f t="shared" si="4"/>
        <v>4</v>
      </c>
      <c r="G16" s="29">
        <f t="shared" si="4"/>
        <v>2</v>
      </c>
      <c r="H16" s="29">
        <f t="shared" si="4"/>
        <v>0</v>
      </c>
      <c r="I16" s="29">
        <f t="shared" si="4"/>
        <v>1</v>
      </c>
      <c r="J16" s="29">
        <f t="shared" si="4"/>
        <v>0</v>
      </c>
      <c r="K16" s="29">
        <f t="shared" si="4"/>
        <v>0</v>
      </c>
      <c r="L16" s="29">
        <f t="shared" si="4"/>
        <v>28</v>
      </c>
      <c r="M16" s="29">
        <f t="shared" si="4"/>
        <v>26</v>
      </c>
      <c r="N16" s="29">
        <f t="shared" ref="N16:N21" si="5">M16+L16</f>
        <v>54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>
        <v>4</v>
      </c>
      <c r="G17" s="28"/>
      <c r="H17" s="28"/>
      <c r="I17" s="28"/>
      <c r="J17" s="28"/>
      <c r="K17" s="28"/>
      <c r="L17" s="29">
        <f t="shared" ref="L17:M21" si="7">B17+D17+F17+H17+J17</f>
        <v>4</v>
      </c>
      <c r="M17" s="29">
        <f t="shared" si="7"/>
        <v>0</v>
      </c>
      <c r="N17" s="29">
        <f t="shared" si="5"/>
        <v>4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/>
      <c r="C18" s="28"/>
      <c r="D18" s="28">
        <v>2</v>
      </c>
      <c r="E18" s="28">
        <v>1</v>
      </c>
      <c r="F18" s="28"/>
      <c r="G18" s="28"/>
      <c r="H18" s="28"/>
      <c r="I18" s="28"/>
      <c r="J18" s="28"/>
      <c r="K18" s="28"/>
      <c r="L18" s="29">
        <f t="shared" si="7"/>
        <v>2</v>
      </c>
      <c r="M18" s="29">
        <f t="shared" si="7"/>
        <v>1</v>
      </c>
      <c r="N18" s="29">
        <f t="shared" si="5"/>
        <v>3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>
        <v>1</v>
      </c>
      <c r="C19" s="28">
        <v>8</v>
      </c>
      <c r="D19" s="28">
        <v>1</v>
      </c>
      <c r="E19" s="28">
        <v>12</v>
      </c>
      <c r="F19" s="28"/>
      <c r="G19" s="28">
        <v>2</v>
      </c>
      <c r="H19" s="28"/>
      <c r="I19" s="28">
        <v>1</v>
      </c>
      <c r="J19" s="28"/>
      <c r="K19" s="28"/>
      <c r="L19" s="29">
        <f t="shared" si="7"/>
        <v>2</v>
      </c>
      <c r="M19" s="29">
        <f t="shared" si="7"/>
        <v>23</v>
      </c>
      <c r="N19" s="29">
        <f t="shared" si="5"/>
        <v>25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/>
      <c r="C20" s="28"/>
      <c r="D20" s="28">
        <v>11</v>
      </c>
      <c r="E20" s="28">
        <v>1</v>
      </c>
      <c r="F20" s="28"/>
      <c r="G20" s="28"/>
      <c r="H20" s="28"/>
      <c r="I20" s="28"/>
      <c r="J20" s="28"/>
      <c r="K20" s="28"/>
      <c r="L20" s="29">
        <f t="shared" si="7"/>
        <v>11</v>
      </c>
      <c r="M20" s="29">
        <f t="shared" si="7"/>
        <v>1</v>
      </c>
      <c r="N20" s="29">
        <f t="shared" si="5"/>
        <v>12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6</v>
      </c>
      <c r="C21" s="28">
        <v>1</v>
      </c>
      <c r="D21" s="28">
        <v>3</v>
      </c>
      <c r="E21" s="28"/>
      <c r="F21" s="28"/>
      <c r="G21" s="28"/>
      <c r="H21" s="28"/>
      <c r="I21" s="28"/>
      <c r="J21" s="28"/>
      <c r="K21" s="28"/>
      <c r="L21" s="29">
        <f t="shared" si="7"/>
        <v>9</v>
      </c>
      <c r="M21" s="29">
        <f t="shared" si="7"/>
        <v>1</v>
      </c>
      <c r="N21" s="29">
        <f t="shared" si="5"/>
        <v>10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8</v>
      </c>
      <c r="C23" s="29">
        <f t="shared" si="8"/>
        <v>10</v>
      </c>
      <c r="D23" s="29">
        <f t="shared" si="8"/>
        <v>17</v>
      </c>
      <c r="E23" s="29">
        <f t="shared" si="8"/>
        <v>14</v>
      </c>
      <c r="F23" s="29">
        <f t="shared" si="8"/>
        <v>6</v>
      </c>
      <c r="G23" s="29">
        <f t="shared" si="8"/>
        <v>3</v>
      </c>
      <c r="H23" s="29">
        <f t="shared" si="8"/>
        <v>0</v>
      </c>
      <c r="I23" s="29">
        <f t="shared" si="8"/>
        <v>1</v>
      </c>
      <c r="J23" s="29">
        <f t="shared" si="8"/>
        <v>1</v>
      </c>
      <c r="K23" s="29">
        <f t="shared" si="8"/>
        <v>4</v>
      </c>
      <c r="L23" s="29">
        <f t="shared" si="8"/>
        <v>32</v>
      </c>
      <c r="M23" s="29">
        <f t="shared" si="8"/>
        <v>32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18</v>
      </c>
      <c r="C25" s="154"/>
      <c r="D25" s="153">
        <f>D23+E23</f>
        <v>31</v>
      </c>
      <c r="E25" s="154"/>
      <c r="F25" s="153">
        <f>F23+G23</f>
        <v>9</v>
      </c>
      <c r="G25" s="154"/>
      <c r="H25" s="153">
        <f>H23+I23</f>
        <v>1</v>
      </c>
      <c r="I25" s="154"/>
      <c r="J25" s="153">
        <f>J23+K23</f>
        <v>5</v>
      </c>
      <c r="K25" s="154"/>
      <c r="L25" s="153">
        <f>L23+M23</f>
        <v>64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 t="s">
        <v>64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indexed="45"/>
    <pageSetUpPr fitToPage="1"/>
  </sheetPr>
  <dimension ref="A1:G46"/>
  <sheetViews>
    <sheetView showOutlineSymbols="0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62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63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5</v>
      </c>
      <c r="C9" s="95">
        <v>558648</v>
      </c>
      <c r="D9" s="96">
        <v>5</v>
      </c>
      <c r="E9" s="97">
        <v>533916</v>
      </c>
      <c r="F9" s="98">
        <f t="shared" ref="F9:G11" si="0">B9+D9</f>
        <v>10</v>
      </c>
      <c r="G9" s="99">
        <f t="shared" si="0"/>
        <v>1092564</v>
      </c>
    </row>
    <row r="10" spans="1:7" ht="24" customHeight="1" x14ac:dyDescent="0.2">
      <c r="A10" s="93" t="s">
        <v>20</v>
      </c>
      <c r="B10" s="94">
        <v>54</v>
      </c>
      <c r="C10" s="95">
        <v>1837574</v>
      </c>
      <c r="D10" s="96"/>
      <c r="E10" s="97"/>
      <c r="F10" s="98">
        <f t="shared" si="0"/>
        <v>54</v>
      </c>
      <c r="G10" s="99">
        <f t="shared" si="0"/>
        <v>1837574</v>
      </c>
    </row>
    <row r="11" spans="1:7" ht="24.75" customHeight="1" x14ac:dyDescent="0.2">
      <c r="A11" s="100" t="s">
        <v>41</v>
      </c>
      <c r="B11" s="101">
        <f t="shared" ref="B11:E11" si="1">B9+B10</f>
        <v>59</v>
      </c>
      <c r="C11" s="102">
        <f t="shared" si="1"/>
        <v>2396222</v>
      </c>
      <c r="D11" s="101">
        <f t="shared" si="1"/>
        <v>5</v>
      </c>
      <c r="E11" s="102">
        <f t="shared" si="1"/>
        <v>533916</v>
      </c>
      <c r="F11" s="98">
        <f t="shared" si="0"/>
        <v>64</v>
      </c>
      <c r="G11" s="99">
        <f t="shared" si="0"/>
        <v>2930138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 t="s">
        <v>65</v>
      </c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622510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52459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276085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328544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5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85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90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66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67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1</v>
      </c>
      <c r="C9" s="20">
        <f t="shared" si="0"/>
        <v>1</v>
      </c>
      <c r="D9" s="20">
        <f t="shared" si="0"/>
        <v>0</v>
      </c>
      <c r="E9" s="20">
        <f t="shared" si="0"/>
        <v>0</v>
      </c>
      <c r="F9" s="20">
        <f t="shared" si="0"/>
        <v>2</v>
      </c>
      <c r="G9" s="20">
        <f t="shared" si="0"/>
        <v>0</v>
      </c>
      <c r="H9" s="20">
        <f t="shared" si="0"/>
        <v>1</v>
      </c>
      <c r="I9" s="20">
        <f t="shared" si="0"/>
        <v>0</v>
      </c>
      <c r="J9" s="20">
        <f t="shared" si="0"/>
        <v>2</v>
      </c>
      <c r="K9" s="20">
        <f t="shared" si="0"/>
        <v>3</v>
      </c>
      <c r="L9" s="20">
        <f t="shared" si="0"/>
        <v>6</v>
      </c>
      <c r="M9" s="20">
        <f t="shared" si="0"/>
        <v>4</v>
      </c>
      <c r="N9" s="20">
        <f>M9+L9</f>
        <v>10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/>
      <c r="C10" s="28"/>
      <c r="D10" s="28"/>
      <c r="E10" s="28"/>
      <c r="F10" s="28"/>
      <c r="G10" s="28"/>
      <c r="H10" s="28"/>
      <c r="I10" s="28"/>
      <c r="J10" s="28">
        <v>1</v>
      </c>
      <c r="K10" s="28"/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/>
      <c r="C11" s="28">
        <v>1</v>
      </c>
      <c r="D11" s="28"/>
      <c r="E11" s="28"/>
      <c r="F11" s="28"/>
      <c r="G11" s="28"/>
      <c r="H11" s="28">
        <v>1</v>
      </c>
      <c r="I11" s="28"/>
      <c r="J11" s="28"/>
      <c r="K11" s="28"/>
      <c r="L11" s="29">
        <f t="shared" si="1"/>
        <v>1</v>
      </c>
      <c r="M11" s="29">
        <f t="shared" si="1"/>
        <v>1</v>
      </c>
      <c r="N11" s="20">
        <f t="shared" si="2"/>
        <v>2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/>
      <c r="K12" s="28">
        <v>1</v>
      </c>
      <c r="L12" s="29">
        <f t="shared" si="1"/>
        <v>0</v>
      </c>
      <c r="M12" s="29">
        <f t="shared" si="1"/>
        <v>1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>
        <v>1</v>
      </c>
      <c r="C13" s="28"/>
      <c r="D13" s="28"/>
      <c r="E13" s="28"/>
      <c r="F13" s="28">
        <v>2</v>
      </c>
      <c r="G13" s="28"/>
      <c r="H13" s="28"/>
      <c r="I13" s="28"/>
      <c r="J13" s="28">
        <v>1</v>
      </c>
      <c r="K13" s="28">
        <v>2</v>
      </c>
      <c r="L13" s="29">
        <f t="shared" si="1"/>
        <v>4</v>
      </c>
      <c r="M13" s="29">
        <f t="shared" si="1"/>
        <v>2</v>
      </c>
      <c r="N13" s="20">
        <f t="shared" si="2"/>
        <v>6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12</v>
      </c>
      <c r="C16" s="29">
        <f t="shared" si="4"/>
        <v>13</v>
      </c>
      <c r="D16" s="29">
        <f t="shared" si="4"/>
        <v>5</v>
      </c>
      <c r="E16" s="29">
        <f t="shared" si="4"/>
        <v>3</v>
      </c>
      <c r="F16" s="29">
        <f t="shared" si="4"/>
        <v>4</v>
      </c>
      <c r="G16" s="29">
        <f t="shared" si="4"/>
        <v>3</v>
      </c>
      <c r="H16" s="29">
        <f t="shared" si="4"/>
        <v>0</v>
      </c>
      <c r="I16" s="29">
        <f t="shared" si="4"/>
        <v>1</v>
      </c>
      <c r="J16" s="29">
        <f t="shared" si="4"/>
        <v>0</v>
      </c>
      <c r="K16" s="29">
        <f t="shared" si="4"/>
        <v>3</v>
      </c>
      <c r="L16" s="29">
        <f t="shared" si="4"/>
        <v>21</v>
      </c>
      <c r="M16" s="29">
        <f t="shared" si="4"/>
        <v>23</v>
      </c>
      <c r="N16" s="29">
        <f t="shared" ref="N16:N21" si="5">M16+L16</f>
        <v>44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>
        <v>2</v>
      </c>
      <c r="G17" s="28"/>
      <c r="H17" s="28"/>
      <c r="I17" s="28"/>
      <c r="J17" s="28"/>
      <c r="K17" s="28"/>
      <c r="L17" s="29">
        <f t="shared" ref="L17:M21" si="7">B17+D17+F17+H17+J17</f>
        <v>2</v>
      </c>
      <c r="M17" s="29">
        <f t="shared" si="7"/>
        <v>0</v>
      </c>
      <c r="N17" s="29">
        <f t="shared" si="5"/>
        <v>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>
        <v>3</v>
      </c>
      <c r="C18" s="28"/>
      <c r="D18" s="28"/>
      <c r="E18" s="28"/>
      <c r="F18" s="28"/>
      <c r="G18" s="28"/>
      <c r="H18" s="28"/>
      <c r="I18" s="28"/>
      <c r="J18" s="28"/>
      <c r="K18" s="28"/>
      <c r="L18" s="29">
        <f t="shared" si="7"/>
        <v>3</v>
      </c>
      <c r="M18" s="29">
        <f t="shared" si="7"/>
        <v>0</v>
      </c>
      <c r="N18" s="29">
        <f t="shared" si="5"/>
        <v>3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/>
      <c r="C19" s="28">
        <v>13</v>
      </c>
      <c r="D19" s="28"/>
      <c r="E19" s="28">
        <v>3</v>
      </c>
      <c r="F19" s="28"/>
      <c r="G19" s="28">
        <v>3</v>
      </c>
      <c r="H19" s="28"/>
      <c r="I19" s="28">
        <v>1</v>
      </c>
      <c r="J19" s="28"/>
      <c r="K19" s="28">
        <v>3</v>
      </c>
      <c r="L19" s="29">
        <f t="shared" si="7"/>
        <v>0</v>
      </c>
      <c r="M19" s="29">
        <f t="shared" si="7"/>
        <v>23</v>
      </c>
      <c r="N19" s="29">
        <f t="shared" si="5"/>
        <v>23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/>
      <c r="C20" s="28"/>
      <c r="D20" s="28">
        <v>2</v>
      </c>
      <c r="E20" s="28"/>
      <c r="F20" s="28"/>
      <c r="G20" s="28"/>
      <c r="H20" s="28"/>
      <c r="I20" s="28"/>
      <c r="J20" s="28"/>
      <c r="K20" s="28"/>
      <c r="L20" s="29">
        <f t="shared" si="7"/>
        <v>2</v>
      </c>
      <c r="M20" s="29">
        <f t="shared" si="7"/>
        <v>0</v>
      </c>
      <c r="N20" s="29">
        <f t="shared" si="5"/>
        <v>2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9</v>
      </c>
      <c r="C21" s="28"/>
      <c r="D21" s="28">
        <v>3</v>
      </c>
      <c r="E21" s="28"/>
      <c r="F21" s="28">
        <v>2</v>
      </c>
      <c r="G21" s="28"/>
      <c r="H21" s="28"/>
      <c r="I21" s="28"/>
      <c r="J21" s="28"/>
      <c r="K21" s="28"/>
      <c r="L21" s="29">
        <f t="shared" si="7"/>
        <v>14</v>
      </c>
      <c r="M21" s="29">
        <f t="shared" si="7"/>
        <v>0</v>
      </c>
      <c r="N21" s="29">
        <f t="shared" si="5"/>
        <v>14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13</v>
      </c>
      <c r="C23" s="29">
        <f t="shared" si="8"/>
        <v>14</v>
      </c>
      <c r="D23" s="29">
        <f t="shared" si="8"/>
        <v>5</v>
      </c>
      <c r="E23" s="29">
        <f t="shared" si="8"/>
        <v>3</v>
      </c>
      <c r="F23" s="29">
        <f t="shared" si="8"/>
        <v>6</v>
      </c>
      <c r="G23" s="29">
        <f t="shared" si="8"/>
        <v>3</v>
      </c>
      <c r="H23" s="29">
        <f t="shared" si="8"/>
        <v>1</v>
      </c>
      <c r="I23" s="29">
        <f t="shared" si="8"/>
        <v>1</v>
      </c>
      <c r="J23" s="29">
        <f t="shared" si="8"/>
        <v>2</v>
      </c>
      <c r="K23" s="29">
        <f t="shared" si="8"/>
        <v>6</v>
      </c>
      <c r="L23" s="29">
        <f t="shared" si="8"/>
        <v>27</v>
      </c>
      <c r="M23" s="29">
        <f t="shared" si="8"/>
        <v>27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27</v>
      </c>
      <c r="C25" s="154"/>
      <c r="D25" s="153">
        <f>D23+E23</f>
        <v>8</v>
      </c>
      <c r="E25" s="154"/>
      <c r="F25" s="153">
        <f>F23+G23</f>
        <v>9</v>
      </c>
      <c r="G25" s="154"/>
      <c r="H25" s="153">
        <f>H23+I23</f>
        <v>2</v>
      </c>
      <c r="I25" s="154"/>
      <c r="J25" s="153">
        <f>J23+K23</f>
        <v>8</v>
      </c>
      <c r="K25" s="154"/>
      <c r="L25" s="153">
        <f>L23+M23</f>
        <v>54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indexed="45"/>
    <pageSetUpPr fitToPage="1"/>
  </sheetPr>
  <dimension ref="A1:G46"/>
  <sheetViews>
    <sheetView showOutlineSymbols="0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66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67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5</v>
      </c>
      <c r="C9" s="95">
        <v>698088</v>
      </c>
      <c r="D9" s="96">
        <v>5</v>
      </c>
      <c r="E9" s="97">
        <v>701676</v>
      </c>
      <c r="F9" s="98">
        <f t="shared" ref="F9:G11" si="0">B9+D9</f>
        <v>10</v>
      </c>
      <c r="G9" s="99">
        <f t="shared" si="0"/>
        <v>1399764</v>
      </c>
    </row>
    <row r="10" spans="1:7" ht="24" customHeight="1" x14ac:dyDescent="0.2">
      <c r="A10" s="93" t="s">
        <v>20</v>
      </c>
      <c r="B10" s="94">
        <v>41</v>
      </c>
      <c r="C10" s="95">
        <v>1577239</v>
      </c>
      <c r="D10" s="96">
        <v>3</v>
      </c>
      <c r="E10" s="97">
        <v>88882</v>
      </c>
      <c r="F10" s="98">
        <f t="shared" si="0"/>
        <v>44</v>
      </c>
      <c r="G10" s="99">
        <f t="shared" si="0"/>
        <v>1666121</v>
      </c>
    </row>
    <row r="11" spans="1:7" ht="24.75" customHeight="1" x14ac:dyDescent="0.2">
      <c r="A11" s="100" t="s">
        <v>41</v>
      </c>
      <c r="B11" s="101">
        <f t="shared" ref="B11:E11" si="1">B9+B10</f>
        <v>46</v>
      </c>
      <c r="C11" s="102">
        <f t="shared" si="1"/>
        <v>2275327</v>
      </c>
      <c r="D11" s="101">
        <f t="shared" si="1"/>
        <v>8</v>
      </c>
      <c r="E11" s="102">
        <f t="shared" si="1"/>
        <v>790558</v>
      </c>
      <c r="F11" s="98">
        <f t="shared" si="0"/>
        <v>54</v>
      </c>
      <c r="G11" s="99">
        <f t="shared" si="0"/>
        <v>3065885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660000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144950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263883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408833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5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65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70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68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69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4</v>
      </c>
      <c r="C9" s="20">
        <f t="shared" si="0"/>
        <v>0</v>
      </c>
      <c r="D9" s="20">
        <f t="shared" si="0"/>
        <v>0</v>
      </c>
      <c r="E9" s="20">
        <f t="shared" si="0"/>
        <v>0</v>
      </c>
      <c r="F9" s="20">
        <f t="shared" si="0"/>
        <v>1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4</v>
      </c>
      <c r="K9" s="20">
        <f t="shared" si="0"/>
        <v>1</v>
      </c>
      <c r="L9" s="20">
        <f t="shared" si="0"/>
        <v>9</v>
      </c>
      <c r="M9" s="20">
        <f t="shared" si="0"/>
        <v>1</v>
      </c>
      <c r="N9" s="20">
        <f>M9+L9</f>
        <v>10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>
        <v>1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>
        <v>1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f t="shared" si="1"/>
        <v>1</v>
      </c>
      <c r="M11" s="29">
        <f t="shared" si="1"/>
        <v>0</v>
      </c>
      <c r="N11" s="20">
        <f t="shared" si="2"/>
        <v>1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1</v>
      </c>
      <c r="K12" s="28">
        <v>0</v>
      </c>
      <c r="L12" s="29">
        <f t="shared" si="1"/>
        <v>1</v>
      </c>
      <c r="M12" s="29">
        <f t="shared" si="1"/>
        <v>0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>
        <v>2</v>
      </c>
      <c r="C13" s="28">
        <v>0</v>
      </c>
      <c r="D13" s="28">
        <v>0</v>
      </c>
      <c r="E13" s="28">
        <v>0</v>
      </c>
      <c r="F13" s="28">
        <v>1</v>
      </c>
      <c r="G13" s="28">
        <v>0</v>
      </c>
      <c r="H13" s="28">
        <v>0</v>
      </c>
      <c r="I13" s="28">
        <v>0</v>
      </c>
      <c r="J13" s="28">
        <v>3</v>
      </c>
      <c r="K13" s="28">
        <v>1</v>
      </c>
      <c r="L13" s="29">
        <f t="shared" si="1"/>
        <v>6</v>
      </c>
      <c r="M13" s="29">
        <f t="shared" si="1"/>
        <v>1</v>
      </c>
      <c r="N13" s="20">
        <f t="shared" si="2"/>
        <v>7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19</v>
      </c>
      <c r="C16" s="29">
        <f t="shared" si="4"/>
        <v>22</v>
      </c>
      <c r="D16" s="29">
        <f t="shared" si="4"/>
        <v>14</v>
      </c>
      <c r="E16" s="29">
        <f t="shared" si="4"/>
        <v>11</v>
      </c>
      <c r="F16" s="29">
        <f t="shared" si="4"/>
        <v>2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35</v>
      </c>
      <c r="M16" s="29">
        <f t="shared" si="4"/>
        <v>33</v>
      </c>
      <c r="N16" s="29">
        <f t="shared" ref="N16:N21" si="5">M16+L16</f>
        <v>68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>
        <v>0</v>
      </c>
      <c r="C17" s="28">
        <v>0</v>
      </c>
      <c r="D17" s="28">
        <v>0</v>
      </c>
      <c r="E17" s="28">
        <v>0</v>
      </c>
      <c r="F17" s="28">
        <v>2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f t="shared" ref="L17:M21" si="7">B17+D17+F17+H17+J17</f>
        <v>2</v>
      </c>
      <c r="M17" s="29">
        <f t="shared" si="7"/>
        <v>0</v>
      </c>
      <c r="N17" s="29">
        <f t="shared" si="5"/>
        <v>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>
        <v>3</v>
      </c>
      <c r="C18" s="28">
        <v>1</v>
      </c>
      <c r="D18" s="28">
        <v>1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f t="shared" si="7"/>
        <v>4</v>
      </c>
      <c r="M18" s="29">
        <f t="shared" si="7"/>
        <v>1</v>
      </c>
      <c r="N18" s="29">
        <f t="shared" si="5"/>
        <v>5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>
        <v>1</v>
      </c>
      <c r="C19" s="28">
        <v>21</v>
      </c>
      <c r="D19" s="28">
        <v>1</v>
      </c>
      <c r="E19" s="28">
        <v>11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f t="shared" si="7"/>
        <v>2</v>
      </c>
      <c r="M19" s="29">
        <f t="shared" si="7"/>
        <v>32</v>
      </c>
      <c r="N19" s="29">
        <f t="shared" si="5"/>
        <v>34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>
        <v>7</v>
      </c>
      <c r="C20" s="28">
        <v>0</v>
      </c>
      <c r="D20" s="28">
        <v>12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f t="shared" si="7"/>
        <v>19</v>
      </c>
      <c r="M20" s="29">
        <f t="shared" si="7"/>
        <v>0</v>
      </c>
      <c r="N20" s="29">
        <f t="shared" si="5"/>
        <v>19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8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9">
        <f t="shared" si="7"/>
        <v>8</v>
      </c>
      <c r="M21" s="29">
        <f t="shared" si="7"/>
        <v>0</v>
      </c>
      <c r="N21" s="29">
        <f t="shared" si="5"/>
        <v>8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23</v>
      </c>
      <c r="C23" s="29">
        <f t="shared" si="8"/>
        <v>22</v>
      </c>
      <c r="D23" s="29">
        <f t="shared" si="8"/>
        <v>14</v>
      </c>
      <c r="E23" s="29">
        <f t="shared" si="8"/>
        <v>11</v>
      </c>
      <c r="F23" s="29">
        <f t="shared" si="8"/>
        <v>3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4</v>
      </c>
      <c r="K23" s="29">
        <f t="shared" si="8"/>
        <v>1</v>
      </c>
      <c r="L23" s="29">
        <f t="shared" si="8"/>
        <v>44</v>
      </c>
      <c r="M23" s="29">
        <f t="shared" si="8"/>
        <v>34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45</v>
      </c>
      <c r="C25" s="154"/>
      <c r="D25" s="153">
        <f>D23+E23</f>
        <v>25</v>
      </c>
      <c r="E25" s="154"/>
      <c r="F25" s="153">
        <f>F23+G23</f>
        <v>3</v>
      </c>
      <c r="G25" s="154"/>
      <c r="H25" s="153">
        <f>H23+I23</f>
        <v>0</v>
      </c>
      <c r="I25" s="154"/>
      <c r="J25" s="153">
        <f>J23+K23</f>
        <v>5</v>
      </c>
      <c r="K25" s="154"/>
      <c r="L25" s="153">
        <f>L23+M23</f>
        <v>78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indexed="45"/>
    <pageSetUpPr fitToPage="1"/>
  </sheetPr>
  <dimension ref="A1:G46"/>
  <sheetViews>
    <sheetView showOutlineSymbols="0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68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69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5</v>
      </c>
      <c r="C9" s="95">
        <v>719965.08000000007</v>
      </c>
      <c r="D9" s="96">
        <v>5</v>
      </c>
      <c r="E9" s="97">
        <v>513249.95999999996</v>
      </c>
      <c r="F9" s="98">
        <f t="shared" ref="F9:G11" si="0">B9+D9</f>
        <v>10</v>
      </c>
      <c r="G9" s="99">
        <f t="shared" si="0"/>
        <v>1233215.04</v>
      </c>
    </row>
    <row r="10" spans="1:7" ht="24" customHeight="1" x14ac:dyDescent="0.2">
      <c r="A10" s="93" t="s">
        <v>20</v>
      </c>
      <c r="B10" s="94">
        <v>68</v>
      </c>
      <c r="C10" s="95">
        <v>2874525.7079999996</v>
      </c>
      <c r="D10" s="96"/>
      <c r="E10" s="97"/>
      <c r="F10" s="98">
        <f t="shared" si="0"/>
        <v>68</v>
      </c>
      <c r="G10" s="99">
        <f t="shared" si="0"/>
        <v>2874525.7079999996</v>
      </c>
    </row>
    <row r="11" spans="1:7" ht="24.75" customHeight="1" x14ac:dyDescent="0.2">
      <c r="A11" s="100" t="s">
        <v>41</v>
      </c>
      <c r="B11" s="101">
        <f t="shared" ref="B11:E11" si="1">B9+B10</f>
        <v>73</v>
      </c>
      <c r="C11" s="102">
        <f t="shared" si="1"/>
        <v>3594490.7879999997</v>
      </c>
      <c r="D11" s="101">
        <f t="shared" si="1"/>
        <v>5</v>
      </c>
      <c r="E11" s="102">
        <f t="shared" si="1"/>
        <v>513249.95999999996</v>
      </c>
      <c r="F11" s="98">
        <f t="shared" si="0"/>
        <v>78</v>
      </c>
      <c r="G11" s="99">
        <f t="shared" si="0"/>
        <v>4107740.7479999997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686000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205650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219280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424930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5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80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85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70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71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0</v>
      </c>
      <c r="C9" s="20">
        <f t="shared" si="0"/>
        <v>1</v>
      </c>
      <c r="D9" s="20">
        <f t="shared" si="0"/>
        <v>0</v>
      </c>
      <c r="E9" s="20">
        <f t="shared" si="0"/>
        <v>0</v>
      </c>
      <c r="F9" s="20">
        <f t="shared" si="0"/>
        <v>3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2</v>
      </c>
      <c r="K9" s="20">
        <f t="shared" si="0"/>
        <v>4</v>
      </c>
      <c r="L9" s="20">
        <f t="shared" si="0"/>
        <v>5</v>
      </c>
      <c r="M9" s="20">
        <f t="shared" si="0"/>
        <v>5</v>
      </c>
      <c r="N9" s="20">
        <f>M9+L9</f>
        <v>10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/>
      <c r="C10" s="28"/>
      <c r="D10" s="28"/>
      <c r="E10" s="28"/>
      <c r="F10" s="28">
        <v>1</v>
      </c>
      <c r="G10" s="28"/>
      <c r="H10" s="28"/>
      <c r="I10" s="28"/>
      <c r="J10" s="28"/>
      <c r="K10" s="28"/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/>
      <c r="C11" s="28">
        <v>1</v>
      </c>
      <c r="D11" s="28"/>
      <c r="E11" s="28"/>
      <c r="F11" s="28"/>
      <c r="G11" s="28"/>
      <c r="H11" s="28"/>
      <c r="I11" s="28"/>
      <c r="J11" s="28"/>
      <c r="K11" s="28"/>
      <c r="L11" s="29">
        <f t="shared" si="1"/>
        <v>0</v>
      </c>
      <c r="M11" s="29">
        <f t="shared" si="1"/>
        <v>1</v>
      </c>
      <c r="N11" s="20">
        <f t="shared" si="2"/>
        <v>1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>
        <v>1</v>
      </c>
      <c r="K12" s="28">
        <v>1</v>
      </c>
      <c r="L12" s="29">
        <f t="shared" si="1"/>
        <v>1</v>
      </c>
      <c r="M12" s="29">
        <f t="shared" si="1"/>
        <v>1</v>
      </c>
      <c r="N12" s="20">
        <f t="shared" si="2"/>
        <v>2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/>
      <c r="C13" s="28"/>
      <c r="D13" s="28"/>
      <c r="E13" s="28"/>
      <c r="F13" s="28">
        <v>2</v>
      </c>
      <c r="G13" s="28"/>
      <c r="H13" s="28"/>
      <c r="I13" s="28"/>
      <c r="J13" s="28">
        <v>1</v>
      </c>
      <c r="K13" s="28">
        <v>3</v>
      </c>
      <c r="L13" s="29">
        <f t="shared" si="1"/>
        <v>3</v>
      </c>
      <c r="M13" s="29">
        <f t="shared" si="1"/>
        <v>3</v>
      </c>
      <c r="N13" s="20">
        <f t="shared" si="2"/>
        <v>6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15</v>
      </c>
      <c r="C16" s="29">
        <f t="shared" si="4"/>
        <v>20</v>
      </c>
      <c r="D16" s="29">
        <f t="shared" si="4"/>
        <v>12</v>
      </c>
      <c r="E16" s="29">
        <f t="shared" si="4"/>
        <v>14</v>
      </c>
      <c r="F16" s="29">
        <f t="shared" si="4"/>
        <v>1</v>
      </c>
      <c r="G16" s="29">
        <f t="shared" si="4"/>
        <v>1</v>
      </c>
      <c r="H16" s="29">
        <f t="shared" si="4"/>
        <v>1</v>
      </c>
      <c r="I16" s="29">
        <f t="shared" si="4"/>
        <v>5</v>
      </c>
      <c r="J16" s="29">
        <f t="shared" si="4"/>
        <v>0</v>
      </c>
      <c r="K16" s="29">
        <f t="shared" si="4"/>
        <v>0</v>
      </c>
      <c r="L16" s="29">
        <f t="shared" si="4"/>
        <v>29</v>
      </c>
      <c r="M16" s="29">
        <f t="shared" si="4"/>
        <v>40</v>
      </c>
      <c r="N16" s="29">
        <f t="shared" ref="N16:N21" si="5">M16+L16</f>
        <v>69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>
        <v>1</v>
      </c>
      <c r="G17" s="28">
        <v>1</v>
      </c>
      <c r="H17" s="28"/>
      <c r="I17" s="28"/>
      <c r="J17" s="28"/>
      <c r="K17" s="28"/>
      <c r="L17" s="29">
        <f t="shared" ref="L17:M21" si="7">B17+D17+F17+H17+J17</f>
        <v>1</v>
      </c>
      <c r="M17" s="29">
        <f t="shared" si="7"/>
        <v>1</v>
      </c>
      <c r="N17" s="29">
        <f t="shared" si="5"/>
        <v>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>
        <v>1</v>
      </c>
      <c r="C18" s="28"/>
      <c r="D18" s="28"/>
      <c r="E18" s="28"/>
      <c r="F18" s="28"/>
      <c r="G18" s="28"/>
      <c r="H18" s="28"/>
      <c r="I18" s="28"/>
      <c r="J18" s="28"/>
      <c r="K18" s="28"/>
      <c r="L18" s="29">
        <f t="shared" si="7"/>
        <v>1</v>
      </c>
      <c r="M18" s="29">
        <f t="shared" si="7"/>
        <v>0</v>
      </c>
      <c r="N18" s="29">
        <f t="shared" si="5"/>
        <v>1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>
        <v>8</v>
      </c>
      <c r="C19" s="28">
        <v>20</v>
      </c>
      <c r="D19" s="28">
        <v>3</v>
      </c>
      <c r="E19" s="28">
        <v>14</v>
      </c>
      <c r="F19" s="28"/>
      <c r="G19" s="28"/>
      <c r="H19" s="28">
        <v>1</v>
      </c>
      <c r="I19" s="28">
        <v>5</v>
      </c>
      <c r="J19" s="28"/>
      <c r="K19" s="28"/>
      <c r="L19" s="29">
        <f t="shared" si="7"/>
        <v>12</v>
      </c>
      <c r="M19" s="29">
        <f t="shared" si="7"/>
        <v>39</v>
      </c>
      <c r="N19" s="29">
        <f t="shared" si="5"/>
        <v>51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/>
      <c r="C20" s="28"/>
      <c r="D20" s="28">
        <v>5</v>
      </c>
      <c r="E20" s="28"/>
      <c r="F20" s="28"/>
      <c r="G20" s="28"/>
      <c r="H20" s="28"/>
      <c r="I20" s="28"/>
      <c r="J20" s="28"/>
      <c r="K20" s="28"/>
      <c r="L20" s="29">
        <f t="shared" si="7"/>
        <v>5</v>
      </c>
      <c r="M20" s="29">
        <f t="shared" si="7"/>
        <v>0</v>
      </c>
      <c r="N20" s="29">
        <f t="shared" si="5"/>
        <v>5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6</v>
      </c>
      <c r="C21" s="28"/>
      <c r="D21" s="28">
        <v>4</v>
      </c>
      <c r="E21" s="28"/>
      <c r="F21" s="28"/>
      <c r="G21" s="28"/>
      <c r="H21" s="28"/>
      <c r="I21" s="28"/>
      <c r="J21" s="28"/>
      <c r="K21" s="28"/>
      <c r="L21" s="29">
        <f t="shared" si="7"/>
        <v>10</v>
      </c>
      <c r="M21" s="29">
        <f t="shared" si="7"/>
        <v>0</v>
      </c>
      <c r="N21" s="29">
        <f t="shared" si="5"/>
        <v>10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15</v>
      </c>
      <c r="C23" s="29">
        <f t="shared" si="8"/>
        <v>21</v>
      </c>
      <c r="D23" s="29">
        <f t="shared" si="8"/>
        <v>12</v>
      </c>
      <c r="E23" s="29">
        <f t="shared" si="8"/>
        <v>14</v>
      </c>
      <c r="F23" s="29">
        <f t="shared" si="8"/>
        <v>4</v>
      </c>
      <c r="G23" s="29">
        <f t="shared" si="8"/>
        <v>1</v>
      </c>
      <c r="H23" s="29">
        <f t="shared" si="8"/>
        <v>1</v>
      </c>
      <c r="I23" s="29">
        <f t="shared" si="8"/>
        <v>5</v>
      </c>
      <c r="J23" s="29">
        <f t="shared" si="8"/>
        <v>2</v>
      </c>
      <c r="K23" s="29">
        <f t="shared" si="8"/>
        <v>4</v>
      </c>
      <c r="L23" s="29">
        <f t="shared" si="8"/>
        <v>34</v>
      </c>
      <c r="M23" s="29">
        <f t="shared" si="8"/>
        <v>45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36</v>
      </c>
      <c r="C25" s="154"/>
      <c r="D25" s="153">
        <f>D23+E23</f>
        <v>26</v>
      </c>
      <c r="E25" s="154"/>
      <c r="F25" s="153">
        <f>F23+G23</f>
        <v>5</v>
      </c>
      <c r="G25" s="154"/>
      <c r="H25" s="153">
        <f>H23+I23</f>
        <v>6</v>
      </c>
      <c r="I25" s="154"/>
      <c r="J25" s="153">
        <f>J23+K23</f>
        <v>6</v>
      </c>
      <c r="K25" s="154"/>
      <c r="L25" s="153">
        <f>L23+M23</f>
        <v>79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tabColor indexed="45"/>
    <pageSetUpPr fitToPage="1"/>
  </sheetPr>
  <dimension ref="A1:G46"/>
  <sheetViews>
    <sheetView showOutlineSymbols="0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70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71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4</v>
      </c>
      <c r="C9" s="95">
        <v>475626</v>
      </c>
      <c r="D9" s="96">
        <v>6</v>
      </c>
      <c r="E9" s="97">
        <v>520610</v>
      </c>
      <c r="F9" s="98">
        <f t="shared" ref="F9:G11" si="0">B9+D9</f>
        <v>10</v>
      </c>
      <c r="G9" s="99">
        <f t="shared" si="0"/>
        <v>996236</v>
      </c>
    </row>
    <row r="10" spans="1:7" ht="24" customHeight="1" x14ac:dyDescent="0.2">
      <c r="A10" s="93" t="s">
        <v>20</v>
      </c>
      <c r="B10" s="94">
        <v>69</v>
      </c>
      <c r="C10" s="95">
        <v>2355047</v>
      </c>
      <c r="D10" s="96"/>
      <c r="E10" s="97"/>
      <c r="F10" s="98">
        <f t="shared" si="0"/>
        <v>69</v>
      </c>
      <c r="G10" s="99">
        <f t="shared" si="0"/>
        <v>2355047</v>
      </c>
    </row>
    <row r="11" spans="1:7" ht="24.75" customHeight="1" x14ac:dyDescent="0.2">
      <c r="A11" s="100" t="s">
        <v>41</v>
      </c>
      <c r="B11" s="101">
        <f t="shared" ref="B11:E11" si="1">B9+B10</f>
        <v>73</v>
      </c>
      <c r="C11" s="102">
        <f t="shared" si="1"/>
        <v>2830673</v>
      </c>
      <c r="D11" s="101">
        <f t="shared" si="1"/>
        <v>6</v>
      </c>
      <c r="E11" s="102">
        <f t="shared" si="1"/>
        <v>520610</v>
      </c>
      <c r="F11" s="98">
        <f t="shared" si="0"/>
        <v>79</v>
      </c>
      <c r="G11" s="99">
        <f t="shared" si="0"/>
        <v>3351283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606000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123873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244103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367976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10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69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79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72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73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0</v>
      </c>
      <c r="C9" s="20">
        <f t="shared" si="0"/>
        <v>0</v>
      </c>
      <c r="D9" s="20">
        <f t="shared" si="0"/>
        <v>0</v>
      </c>
      <c r="E9" s="20">
        <f t="shared" si="0"/>
        <v>0</v>
      </c>
      <c r="F9" s="20">
        <f t="shared" si="0"/>
        <v>2</v>
      </c>
      <c r="G9" s="20">
        <f t="shared" si="0"/>
        <v>2</v>
      </c>
      <c r="H9" s="20">
        <f t="shared" si="0"/>
        <v>0</v>
      </c>
      <c r="I9" s="20">
        <f t="shared" si="0"/>
        <v>0</v>
      </c>
      <c r="J9" s="20">
        <f t="shared" si="0"/>
        <v>3</v>
      </c>
      <c r="K9" s="20">
        <f t="shared" si="0"/>
        <v>3</v>
      </c>
      <c r="L9" s="20">
        <f t="shared" si="0"/>
        <v>5</v>
      </c>
      <c r="M9" s="20">
        <f t="shared" si="0"/>
        <v>5</v>
      </c>
      <c r="N9" s="20">
        <f>M9+L9</f>
        <v>10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/>
      <c r="C10" s="28"/>
      <c r="D10" s="28"/>
      <c r="E10" s="28"/>
      <c r="F10" s="28"/>
      <c r="G10" s="28"/>
      <c r="H10" s="28"/>
      <c r="I10" s="28"/>
      <c r="J10" s="28">
        <v>1</v>
      </c>
      <c r="K10" s="28"/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/>
      <c r="C11" s="28"/>
      <c r="D11" s="28"/>
      <c r="E11" s="28"/>
      <c r="F11" s="28">
        <v>1</v>
      </c>
      <c r="G11" s="28">
        <v>1</v>
      </c>
      <c r="H11" s="28"/>
      <c r="I11" s="28"/>
      <c r="J11" s="28"/>
      <c r="K11" s="28"/>
      <c r="L11" s="29">
        <f t="shared" si="1"/>
        <v>1</v>
      </c>
      <c r="M11" s="29">
        <f t="shared" si="1"/>
        <v>1</v>
      </c>
      <c r="N11" s="20">
        <f t="shared" si="2"/>
        <v>2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>
        <v>1</v>
      </c>
      <c r="K12" s="28"/>
      <c r="L12" s="29">
        <f t="shared" si="1"/>
        <v>1</v>
      </c>
      <c r="M12" s="29">
        <f t="shared" si="1"/>
        <v>0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/>
      <c r="C13" s="28"/>
      <c r="D13" s="28"/>
      <c r="E13" s="28"/>
      <c r="F13" s="28">
        <v>1</v>
      </c>
      <c r="G13" s="28">
        <v>1</v>
      </c>
      <c r="H13" s="28"/>
      <c r="I13" s="28"/>
      <c r="J13" s="28">
        <v>1</v>
      </c>
      <c r="K13" s="28">
        <v>3</v>
      </c>
      <c r="L13" s="29">
        <f t="shared" si="1"/>
        <v>2</v>
      </c>
      <c r="M13" s="29">
        <f t="shared" si="1"/>
        <v>4</v>
      </c>
      <c r="N13" s="20">
        <f t="shared" si="2"/>
        <v>6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3</v>
      </c>
      <c r="C16" s="29">
        <f t="shared" si="4"/>
        <v>7</v>
      </c>
      <c r="D16" s="29">
        <f t="shared" si="4"/>
        <v>2</v>
      </c>
      <c r="E16" s="29">
        <f t="shared" si="4"/>
        <v>5</v>
      </c>
      <c r="F16" s="29">
        <f t="shared" si="4"/>
        <v>13</v>
      </c>
      <c r="G16" s="29">
        <f t="shared" si="4"/>
        <v>14</v>
      </c>
      <c r="H16" s="29">
        <f t="shared" si="4"/>
        <v>0</v>
      </c>
      <c r="I16" s="29">
        <f t="shared" si="4"/>
        <v>0</v>
      </c>
      <c r="J16" s="29">
        <f t="shared" si="4"/>
        <v>1</v>
      </c>
      <c r="K16" s="29">
        <f t="shared" si="4"/>
        <v>0</v>
      </c>
      <c r="L16" s="29">
        <f t="shared" si="4"/>
        <v>19</v>
      </c>
      <c r="M16" s="29">
        <f t="shared" si="4"/>
        <v>26</v>
      </c>
      <c r="N16" s="29">
        <f t="shared" ref="N16:N21" si="5">M16+L16</f>
        <v>45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>
        <v>2</v>
      </c>
      <c r="G17" s="28"/>
      <c r="H17" s="28"/>
      <c r="I17" s="28"/>
      <c r="J17" s="28"/>
      <c r="K17" s="28"/>
      <c r="L17" s="29">
        <f t="shared" ref="L17:M21" si="7">B17+D17+F17+H17+J17</f>
        <v>2</v>
      </c>
      <c r="M17" s="29">
        <f t="shared" si="7"/>
        <v>0</v>
      </c>
      <c r="N17" s="29">
        <f t="shared" si="5"/>
        <v>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>
        <v>2</v>
      </c>
      <c r="C18" s="28"/>
      <c r="D18" s="28">
        <v>1</v>
      </c>
      <c r="E18" s="28">
        <v>1</v>
      </c>
      <c r="F18" s="28"/>
      <c r="G18" s="28"/>
      <c r="H18" s="28"/>
      <c r="I18" s="28"/>
      <c r="J18" s="28"/>
      <c r="K18" s="28"/>
      <c r="L18" s="29">
        <f t="shared" si="7"/>
        <v>3</v>
      </c>
      <c r="M18" s="29">
        <f t="shared" si="7"/>
        <v>1</v>
      </c>
      <c r="N18" s="29">
        <f t="shared" si="5"/>
        <v>4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/>
      <c r="C19" s="28">
        <v>7</v>
      </c>
      <c r="D19" s="28"/>
      <c r="E19" s="28">
        <v>4</v>
      </c>
      <c r="F19" s="28"/>
      <c r="G19" s="28">
        <v>13</v>
      </c>
      <c r="H19" s="28"/>
      <c r="I19" s="28"/>
      <c r="J19" s="28"/>
      <c r="K19" s="28"/>
      <c r="L19" s="29">
        <f t="shared" si="7"/>
        <v>0</v>
      </c>
      <c r="M19" s="29">
        <f t="shared" si="7"/>
        <v>24</v>
      </c>
      <c r="N19" s="29">
        <f t="shared" si="5"/>
        <v>24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/>
      <c r="C20" s="28"/>
      <c r="D20" s="28"/>
      <c r="E20" s="28"/>
      <c r="F20" s="28">
        <v>1</v>
      </c>
      <c r="G20" s="28">
        <v>1</v>
      </c>
      <c r="H20" s="28"/>
      <c r="I20" s="28"/>
      <c r="J20" s="28"/>
      <c r="K20" s="28"/>
      <c r="L20" s="29">
        <f t="shared" si="7"/>
        <v>1</v>
      </c>
      <c r="M20" s="29">
        <f t="shared" si="7"/>
        <v>1</v>
      </c>
      <c r="N20" s="29">
        <f t="shared" si="5"/>
        <v>2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1</v>
      </c>
      <c r="C21" s="28"/>
      <c r="D21" s="28">
        <v>1</v>
      </c>
      <c r="E21" s="28"/>
      <c r="F21" s="28">
        <v>10</v>
      </c>
      <c r="G21" s="28"/>
      <c r="H21" s="28"/>
      <c r="I21" s="28"/>
      <c r="J21" s="28">
        <v>1</v>
      </c>
      <c r="K21" s="28"/>
      <c r="L21" s="29">
        <f t="shared" si="7"/>
        <v>13</v>
      </c>
      <c r="M21" s="29">
        <f t="shared" si="7"/>
        <v>0</v>
      </c>
      <c r="N21" s="29">
        <f t="shared" si="5"/>
        <v>13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3</v>
      </c>
      <c r="C23" s="29">
        <f t="shared" si="8"/>
        <v>7</v>
      </c>
      <c r="D23" s="29">
        <f t="shared" si="8"/>
        <v>2</v>
      </c>
      <c r="E23" s="29">
        <f t="shared" si="8"/>
        <v>5</v>
      </c>
      <c r="F23" s="29">
        <f t="shared" si="8"/>
        <v>15</v>
      </c>
      <c r="G23" s="29">
        <f t="shared" si="8"/>
        <v>16</v>
      </c>
      <c r="H23" s="29">
        <f t="shared" si="8"/>
        <v>0</v>
      </c>
      <c r="I23" s="29">
        <f t="shared" si="8"/>
        <v>0</v>
      </c>
      <c r="J23" s="29">
        <f t="shared" si="8"/>
        <v>4</v>
      </c>
      <c r="K23" s="29">
        <f t="shared" si="8"/>
        <v>3</v>
      </c>
      <c r="L23" s="29">
        <f t="shared" si="8"/>
        <v>24</v>
      </c>
      <c r="M23" s="29">
        <f t="shared" si="8"/>
        <v>31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10</v>
      </c>
      <c r="C25" s="154"/>
      <c r="D25" s="153">
        <f>D23+E23</f>
        <v>7</v>
      </c>
      <c r="E25" s="154"/>
      <c r="F25" s="153">
        <f>F23+G23</f>
        <v>31</v>
      </c>
      <c r="G25" s="154"/>
      <c r="H25" s="153">
        <f>H23+I23</f>
        <v>0</v>
      </c>
      <c r="I25" s="154"/>
      <c r="J25" s="153">
        <f>J23+K23</f>
        <v>7</v>
      </c>
      <c r="K25" s="154"/>
      <c r="L25" s="153">
        <f>L23+M23</f>
        <v>55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tabColor indexed="45"/>
    <pageSetUpPr fitToPage="1"/>
  </sheetPr>
  <dimension ref="A1:G46"/>
  <sheetViews>
    <sheetView showOutlineSymbols="0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72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73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4</v>
      </c>
      <c r="C9" s="95">
        <v>448368</v>
      </c>
      <c r="D9" s="96">
        <v>6</v>
      </c>
      <c r="E9" s="97">
        <v>734772</v>
      </c>
      <c r="F9" s="98">
        <f t="shared" ref="F9:G11" si="0">B9+D9</f>
        <v>10</v>
      </c>
      <c r="G9" s="99">
        <f t="shared" si="0"/>
        <v>1183140</v>
      </c>
    </row>
    <row r="10" spans="1:7" ht="24" customHeight="1" x14ac:dyDescent="0.2">
      <c r="A10" s="93" t="s">
        <v>20</v>
      </c>
      <c r="B10" s="94">
        <v>44</v>
      </c>
      <c r="C10" s="95">
        <v>1604194</v>
      </c>
      <c r="D10" s="96">
        <v>1</v>
      </c>
      <c r="E10" s="97"/>
      <c r="F10" s="98">
        <f t="shared" si="0"/>
        <v>45</v>
      </c>
      <c r="G10" s="99">
        <f t="shared" si="0"/>
        <v>1604194</v>
      </c>
    </row>
    <row r="11" spans="1:7" ht="24.75" customHeight="1" x14ac:dyDescent="0.2">
      <c r="A11" s="100" t="s">
        <v>41</v>
      </c>
      <c r="B11" s="101">
        <f t="shared" ref="B11:E11" si="1">B9+B10</f>
        <v>48</v>
      </c>
      <c r="C11" s="102">
        <f t="shared" si="1"/>
        <v>2052562</v>
      </c>
      <c r="D11" s="101">
        <f t="shared" si="1"/>
        <v>7</v>
      </c>
      <c r="E11" s="102">
        <f t="shared" si="1"/>
        <v>734772</v>
      </c>
      <c r="F11" s="98">
        <f t="shared" si="0"/>
        <v>55</v>
      </c>
      <c r="G11" s="99">
        <f t="shared" si="0"/>
        <v>2787334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576140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109553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244680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354233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5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71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76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74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75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4</v>
      </c>
      <c r="C9" s="20">
        <f t="shared" si="0"/>
        <v>2</v>
      </c>
      <c r="D9" s="20">
        <f t="shared" si="0"/>
        <v>0</v>
      </c>
      <c r="E9" s="20">
        <f t="shared" si="0"/>
        <v>0</v>
      </c>
      <c r="F9" s="20">
        <f t="shared" si="0"/>
        <v>1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1</v>
      </c>
      <c r="K9" s="20">
        <f t="shared" si="0"/>
        <v>2</v>
      </c>
      <c r="L9" s="20">
        <f t="shared" si="0"/>
        <v>6</v>
      </c>
      <c r="M9" s="20">
        <f t="shared" si="0"/>
        <v>4</v>
      </c>
      <c r="N9" s="20">
        <f>M9+L9</f>
        <v>10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>
        <v>1</v>
      </c>
      <c r="C10" s="28"/>
      <c r="D10" s="28"/>
      <c r="E10" s="28"/>
      <c r="F10" s="28"/>
      <c r="G10" s="28"/>
      <c r="H10" s="28"/>
      <c r="I10" s="28"/>
      <c r="J10" s="28"/>
      <c r="K10" s="28"/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>
        <v>1</v>
      </c>
      <c r="C11" s="28"/>
      <c r="D11" s="28"/>
      <c r="E11" s="28"/>
      <c r="F11" s="28"/>
      <c r="G11" s="28"/>
      <c r="H11" s="28"/>
      <c r="I11" s="28"/>
      <c r="J11" s="28"/>
      <c r="K11" s="28"/>
      <c r="L11" s="29">
        <f t="shared" si="1"/>
        <v>1</v>
      </c>
      <c r="M11" s="29">
        <f t="shared" si="1"/>
        <v>0</v>
      </c>
      <c r="N11" s="20">
        <f t="shared" si="2"/>
        <v>1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>
        <v>1</v>
      </c>
      <c r="K12" s="28"/>
      <c r="L12" s="29">
        <f t="shared" si="1"/>
        <v>1</v>
      </c>
      <c r="M12" s="29">
        <f t="shared" si="1"/>
        <v>0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>
        <v>2</v>
      </c>
      <c r="C13" s="28">
        <v>2</v>
      </c>
      <c r="D13" s="28"/>
      <c r="E13" s="28"/>
      <c r="F13" s="28">
        <v>1</v>
      </c>
      <c r="G13" s="28"/>
      <c r="H13" s="28"/>
      <c r="I13" s="28"/>
      <c r="J13" s="28"/>
      <c r="K13" s="28">
        <v>2</v>
      </c>
      <c r="L13" s="29">
        <f t="shared" si="1"/>
        <v>3</v>
      </c>
      <c r="M13" s="29">
        <f t="shared" si="1"/>
        <v>4</v>
      </c>
      <c r="N13" s="20">
        <f t="shared" si="2"/>
        <v>7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13</v>
      </c>
      <c r="C16" s="29">
        <f t="shared" si="4"/>
        <v>28</v>
      </c>
      <c r="D16" s="29">
        <f t="shared" si="4"/>
        <v>5</v>
      </c>
      <c r="E16" s="29">
        <f t="shared" si="4"/>
        <v>2</v>
      </c>
      <c r="F16" s="29">
        <f t="shared" si="4"/>
        <v>3</v>
      </c>
      <c r="G16" s="29">
        <f t="shared" si="4"/>
        <v>1</v>
      </c>
      <c r="H16" s="29">
        <f t="shared" si="4"/>
        <v>0</v>
      </c>
      <c r="I16" s="29">
        <f t="shared" si="4"/>
        <v>0</v>
      </c>
      <c r="J16" s="29">
        <f t="shared" si="4"/>
        <v>3</v>
      </c>
      <c r="K16" s="29">
        <f t="shared" si="4"/>
        <v>2</v>
      </c>
      <c r="L16" s="29">
        <f t="shared" si="4"/>
        <v>24</v>
      </c>
      <c r="M16" s="29">
        <f t="shared" si="4"/>
        <v>33</v>
      </c>
      <c r="N16" s="29">
        <f t="shared" ref="N16:N21" si="5">M16+L16</f>
        <v>57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>
        <v>2</v>
      </c>
      <c r="G17" s="28"/>
      <c r="H17" s="28"/>
      <c r="I17" s="28"/>
      <c r="J17" s="28"/>
      <c r="K17" s="28"/>
      <c r="L17" s="29">
        <f t="shared" ref="L17:M21" si="7">B17+D17+F17+H17+J17</f>
        <v>2</v>
      </c>
      <c r="M17" s="29">
        <f t="shared" si="7"/>
        <v>0</v>
      </c>
      <c r="N17" s="29">
        <f t="shared" si="5"/>
        <v>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>
        <f t="shared" si="7"/>
        <v>0</v>
      </c>
      <c r="M18" s="29">
        <f t="shared" si="7"/>
        <v>0</v>
      </c>
      <c r="N18" s="29">
        <f t="shared" si="5"/>
        <v>0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>
        <v>3</v>
      </c>
      <c r="C19" s="28">
        <v>27</v>
      </c>
      <c r="D19" s="28"/>
      <c r="E19" s="28"/>
      <c r="F19" s="28"/>
      <c r="G19" s="28">
        <v>1</v>
      </c>
      <c r="H19" s="28"/>
      <c r="I19" s="28"/>
      <c r="J19" s="28"/>
      <c r="K19" s="28">
        <v>2</v>
      </c>
      <c r="L19" s="29">
        <f t="shared" si="7"/>
        <v>3</v>
      </c>
      <c r="M19" s="29">
        <f t="shared" si="7"/>
        <v>30</v>
      </c>
      <c r="N19" s="29">
        <f t="shared" si="5"/>
        <v>33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>
        <v>5</v>
      </c>
      <c r="C20" s="28">
        <v>1</v>
      </c>
      <c r="D20" s="28">
        <v>4</v>
      </c>
      <c r="E20" s="28">
        <v>2</v>
      </c>
      <c r="F20" s="28">
        <v>1</v>
      </c>
      <c r="G20" s="28"/>
      <c r="H20" s="28"/>
      <c r="I20" s="28"/>
      <c r="J20" s="28">
        <v>3</v>
      </c>
      <c r="K20" s="28"/>
      <c r="L20" s="29">
        <f t="shared" si="7"/>
        <v>13</v>
      </c>
      <c r="M20" s="29">
        <f t="shared" si="7"/>
        <v>3</v>
      </c>
      <c r="N20" s="29">
        <f t="shared" si="5"/>
        <v>16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5</v>
      </c>
      <c r="C21" s="28"/>
      <c r="D21" s="28">
        <v>1</v>
      </c>
      <c r="E21" s="28"/>
      <c r="F21" s="28"/>
      <c r="G21" s="28"/>
      <c r="H21" s="28"/>
      <c r="I21" s="28"/>
      <c r="J21" s="28"/>
      <c r="K21" s="28"/>
      <c r="L21" s="29">
        <f t="shared" si="7"/>
        <v>6</v>
      </c>
      <c r="M21" s="29">
        <f t="shared" si="7"/>
        <v>0</v>
      </c>
      <c r="N21" s="29">
        <f t="shared" si="5"/>
        <v>6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17</v>
      </c>
      <c r="C23" s="29">
        <f t="shared" si="8"/>
        <v>30</v>
      </c>
      <c r="D23" s="29">
        <f t="shared" si="8"/>
        <v>5</v>
      </c>
      <c r="E23" s="29">
        <f t="shared" si="8"/>
        <v>2</v>
      </c>
      <c r="F23" s="29">
        <f t="shared" si="8"/>
        <v>4</v>
      </c>
      <c r="G23" s="29">
        <f t="shared" si="8"/>
        <v>1</v>
      </c>
      <c r="H23" s="29">
        <f t="shared" si="8"/>
        <v>0</v>
      </c>
      <c r="I23" s="29">
        <f t="shared" si="8"/>
        <v>0</v>
      </c>
      <c r="J23" s="29">
        <f t="shared" si="8"/>
        <v>4</v>
      </c>
      <c r="K23" s="29">
        <f t="shared" si="8"/>
        <v>4</v>
      </c>
      <c r="L23" s="29">
        <f t="shared" si="8"/>
        <v>30</v>
      </c>
      <c r="M23" s="29">
        <f t="shared" si="8"/>
        <v>37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47</v>
      </c>
      <c r="C25" s="154"/>
      <c r="D25" s="153">
        <f>D23+E23</f>
        <v>7</v>
      </c>
      <c r="E25" s="154"/>
      <c r="F25" s="153">
        <f>F23+G23</f>
        <v>5</v>
      </c>
      <c r="G25" s="154"/>
      <c r="H25" s="153">
        <f>H23+I23</f>
        <v>0</v>
      </c>
      <c r="I25" s="154"/>
      <c r="J25" s="153">
        <f>J23+K23</f>
        <v>8</v>
      </c>
      <c r="K25" s="154"/>
      <c r="L25" s="153">
        <f>L23+M23</f>
        <v>67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tabColor indexed="45"/>
    <pageSetUpPr fitToPage="1"/>
  </sheetPr>
  <dimension ref="A1:G46"/>
  <sheetViews>
    <sheetView showOutlineSymbols="0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74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75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7</v>
      </c>
      <c r="C9" s="95">
        <v>835573</v>
      </c>
      <c r="D9" s="96">
        <v>3</v>
      </c>
      <c r="E9" s="97">
        <v>328750</v>
      </c>
      <c r="F9" s="98">
        <f t="shared" ref="F9:G11" si="0">B9+D9</f>
        <v>10</v>
      </c>
      <c r="G9" s="99">
        <f t="shared" si="0"/>
        <v>1164323</v>
      </c>
    </row>
    <row r="10" spans="1:7" ht="24" customHeight="1" x14ac:dyDescent="0.2">
      <c r="A10" s="93" t="s">
        <v>20</v>
      </c>
      <c r="B10" s="94">
        <v>52</v>
      </c>
      <c r="C10" s="95">
        <v>2283112</v>
      </c>
      <c r="D10" s="96">
        <v>5</v>
      </c>
      <c r="E10" s="97">
        <v>129564</v>
      </c>
      <c r="F10" s="98">
        <f t="shared" si="0"/>
        <v>57</v>
      </c>
      <c r="G10" s="99">
        <f t="shared" si="0"/>
        <v>2412676</v>
      </c>
    </row>
    <row r="11" spans="1:7" ht="24.75" customHeight="1" x14ac:dyDescent="0.2">
      <c r="A11" s="100" t="s">
        <v>41</v>
      </c>
      <c r="B11" s="101">
        <f t="shared" ref="B11:E11" si="1">B9+B10</f>
        <v>59</v>
      </c>
      <c r="C11" s="102">
        <f t="shared" si="1"/>
        <v>3118685</v>
      </c>
      <c r="D11" s="101">
        <f t="shared" si="1"/>
        <v>8</v>
      </c>
      <c r="E11" s="102">
        <f t="shared" si="1"/>
        <v>458314</v>
      </c>
      <c r="F11" s="98">
        <f t="shared" si="0"/>
        <v>67</v>
      </c>
      <c r="G11" s="99">
        <f t="shared" si="0"/>
        <v>3576999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716960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214947.22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229169.67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444116.89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7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57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64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76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77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3</v>
      </c>
      <c r="C9" s="20">
        <f t="shared" si="0"/>
        <v>2</v>
      </c>
      <c r="D9" s="20">
        <f t="shared" si="0"/>
        <v>0</v>
      </c>
      <c r="E9" s="20">
        <f t="shared" si="0"/>
        <v>0</v>
      </c>
      <c r="F9" s="20">
        <f t="shared" si="0"/>
        <v>0</v>
      </c>
      <c r="G9" s="20">
        <f t="shared" si="0"/>
        <v>2</v>
      </c>
      <c r="H9" s="20">
        <f t="shared" si="0"/>
        <v>0</v>
      </c>
      <c r="I9" s="20">
        <f t="shared" si="0"/>
        <v>0</v>
      </c>
      <c r="J9" s="20">
        <f t="shared" si="0"/>
        <v>1</v>
      </c>
      <c r="K9" s="20">
        <f t="shared" si="0"/>
        <v>2</v>
      </c>
      <c r="L9" s="20">
        <f t="shared" si="0"/>
        <v>4</v>
      </c>
      <c r="M9" s="20">
        <f t="shared" si="0"/>
        <v>6</v>
      </c>
      <c r="N9" s="20">
        <f>M9+L9</f>
        <v>10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/>
      <c r="C10" s="28"/>
      <c r="D10" s="28"/>
      <c r="E10" s="28"/>
      <c r="F10" s="28"/>
      <c r="G10" s="28">
        <v>1</v>
      </c>
      <c r="H10" s="28"/>
      <c r="I10" s="28"/>
      <c r="J10" s="28"/>
      <c r="K10" s="28"/>
      <c r="L10" s="29">
        <f t="shared" ref="L10:M14" si="1">B10+D10+F10+H10+J10</f>
        <v>0</v>
      </c>
      <c r="M10" s="29">
        <f t="shared" si="1"/>
        <v>1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>
        <v>1</v>
      </c>
      <c r="C11" s="28"/>
      <c r="D11" s="28"/>
      <c r="E11" s="28"/>
      <c r="F11" s="28"/>
      <c r="G11" s="28"/>
      <c r="H11" s="28"/>
      <c r="I11" s="28"/>
      <c r="J11" s="28"/>
      <c r="K11" s="28"/>
      <c r="L11" s="29">
        <f t="shared" si="1"/>
        <v>1</v>
      </c>
      <c r="M11" s="29">
        <f t="shared" si="1"/>
        <v>0</v>
      </c>
      <c r="N11" s="20">
        <f t="shared" si="2"/>
        <v>1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/>
      <c r="G12" s="28">
        <v>1</v>
      </c>
      <c r="H12" s="28"/>
      <c r="I12" s="28"/>
      <c r="J12" s="28"/>
      <c r="K12" s="28">
        <v>1</v>
      </c>
      <c r="L12" s="29">
        <f t="shared" si="1"/>
        <v>0</v>
      </c>
      <c r="M12" s="29">
        <f t="shared" si="1"/>
        <v>2</v>
      </c>
      <c r="N12" s="20">
        <f t="shared" si="2"/>
        <v>2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>
        <v>2</v>
      </c>
      <c r="C13" s="28">
        <v>2</v>
      </c>
      <c r="D13" s="28"/>
      <c r="E13" s="28"/>
      <c r="F13" s="28"/>
      <c r="G13" s="28"/>
      <c r="H13" s="28"/>
      <c r="I13" s="28"/>
      <c r="J13" s="28">
        <v>1</v>
      </c>
      <c r="K13" s="28">
        <v>1</v>
      </c>
      <c r="L13" s="29">
        <f t="shared" si="1"/>
        <v>3</v>
      </c>
      <c r="M13" s="29">
        <f t="shared" si="1"/>
        <v>3</v>
      </c>
      <c r="N13" s="20">
        <f t="shared" si="2"/>
        <v>6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19</v>
      </c>
      <c r="C16" s="29">
        <f t="shared" si="4"/>
        <v>42</v>
      </c>
      <c r="D16" s="29">
        <f t="shared" si="4"/>
        <v>5</v>
      </c>
      <c r="E16" s="29">
        <f t="shared" si="4"/>
        <v>7</v>
      </c>
      <c r="F16" s="29">
        <f t="shared" si="4"/>
        <v>2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10</v>
      </c>
      <c r="K16" s="29">
        <f t="shared" si="4"/>
        <v>6</v>
      </c>
      <c r="L16" s="29">
        <f t="shared" si="4"/>
        <v>36</v>
      </c>
      <c r="M16" s="29">
        <f t="shared" si="4"/>
        <v>55</v>
      </c>
      <c r="N16" s="29">
        <f t="shared" ref="N16:N21" si="5">M16+L16</f>
        <v>91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>
        <v>2</v>
      </c>
      <c r="G17" s="28"/>
      <c r="H17" s="28"/>
      <c r="I17" s="28"/>
      <c r="J17" s="28"/>
      <c r="K17" s="28"/>
      <c r="L17" s="29">
        <f t="shared" ref="L17:M21" si="7">B17+D17+F17+H17+J17</f>
        <v>2</v>
      </c>
      <c r="M17" s="29">
        <f t="shared" si="7"/>
        <v>0</v>
      </c>
      <c r="N17" s="29">
        <f t="shared" si="5"/>
        <v>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/>
      <c r="C18" s="28">
        <v>5</v>
      </c>
      <c r="D18" s="28"/>
      <c r="E18" s="28">
        <v>1</v>
      </c>
      <c r="F18" s="28"/>
      <c r="G18" s="28"/>
      <c r="H18" s="28"/>
      <c r="I18" s="28"/>
      <c r="J18" s="28"/>
      <c r="K18" s="28">
        <v>4</v>
      </c>
      <c r="L18" s="29">
        <f t="shared" si="7"/>
        <v>0</v>
      </c>
      <c r="M18" s="29">
        <f t="shared" si="7"/>
        <v>10</v>
      </c>
      <c r="N18" s="29">
        <f t="shared" si="5"/>
        <v>10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>
        <v>4</v>
      </c>
      <c r="C19" s="28">
        <v>37</v>
      </c>
      <c r="D19" s="28">
        <v>1</v>
      </c>
      <c r="E19" s="28">
        <v>6</v>
      </c>
      <c r="F19" s="28"/>
      <c r="G19" s="28"/>
      <c r="H19" s="28"/>
      <c r="I19" s="28"/>
      <c r="J19" s="28">
        <v>2</v>
      </c>
      <c r="K19" s="28">
        <v>1</v>
      </c>
      <c r="L19" s="29">
        <f t="shared" si="7"/>
        <v>7</v>
      </c>
      <c r="M19" s="29">
        <f t="shared" si="7"/>
        <v>44</v>
      </c>
      <c r="N19" s="29">
        <f t="shared" si="5"/>
        <v>51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>
        <v>1</v>
      </c>
      <c r="C20" s="28"/>
      <c r="D20" s="28">
        <v>2</v>
      </c>
      <c r="E20" s="28"/>
      <c r="F20" s="28"/>
      <c r="G20" s="28"/>
      <c r="H20" s="28"/>
      <c r="I20" s="28"/>
      <c r="J20" s="28">
        <v>6</v>
      </c>
      <c r="K20" s="28">
        <v>1</v>
      </c>
      <c r="L20" s="29">
        <f t="shared" si="7"/>
        <v>9</v>
      </c>
      <c r="M20" s="29">
        <f t="shared" si="7"/>
        <v>1</v>
      </c>
      <c r="N20" s="29">
        <f t="shared" si="5"/>
        <v>10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14</v>
      </c>
      <c r="C21" s="28"/>
      <c r="D21" s="28">
        <v>2</v>
      </c>
      <c r="E21" s="28"/>
      <c r="F21" s="28"/>
      <c r="G21" s="28"/>
      <c r="H21" s="28"/>
      <c r="I21" s="28"/>
      <c r="J21" s="28">
        <v>2</v>
      </c>
      <c r="K21" s="28"/>
      <c r="L21" s="29">
        <f t="shared" si="7"/>
        <v>18</v>
      </c>
      <c r="M21" s="29">
        <f t="shared" si="7"/>
        <v>0</v>
      </c>
      <c r="N21" s="29">
        <f t="shared" si="5"/>
        <v>18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22</v>
      </c>
      <c r="C23" s="29">
        <f t="shared" si="8"/>
        <v>44</v>
      </c>
      <c r="D23" s="29">
        <f t="shared" si="8"/>
        <v>5</v>
      </c>
      <c r="E23" s="29">
        <f t="shared" si="8"/>
        <v>7</v>
      </c>
      <c r="F23" s="29">
        <f t="shared" si="8"/>
        <v>2</v>
      </c>
      <c r="G23" s="29">
        <f t="shared" si="8"/>
        <v>2</v>
      </c>
      <c r="H23" s="29">
        <f t="shared" si="8"/>
        <v>0</v>
      </c>
      <c r="I23" s="29">
        <f t="shared" si="8"/>
        <v>0</v>
      </c>
      <c r="J23" s="29">
        <f t="shared" si="8"/>
        <v>11</v>
      </c>
      <c r="K23" s="29">
        <f t="shared" si="8"/>
        <v>8</v>
      </c>
      <c r="L23" s="29">
        <f t="shared" si="8"/>
        <v>40</v>
      </c>
      <c r="M23" s="29">
        <f t="shared" si="8"/>
        <v>61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66</v>
      </c>
      <c r="C25" s="154"/>
      <c r="D25" s="153">
        <f>D23+E23</f>
        <v>12</v>
      </c>
      <c r="E25" s="154"/>
      <c r="F25" s="153">
        <f>F23+G23</f>
        <v>4</v>
      </c>
      <c r="G25" s="154"/>
      <c r="H25" s="153">
        <f>H23+I23</f>
        <v>0</v>
      </c>
      <c r="I25" s="154"/>
      <c r="J25" s="153">
        <f>J23+K23</f>
        <v>19</v>
      </c>
      <c r="K25" s="154"/>
      <c r="L25" s="153">
        <f>L23+M23</f>
        <v>101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 t="s">
        <v>78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tabColor indexed="45"/>
    <pageSetUpPr fitToPage="1"/>
  </sheetPr>
  <dimension ref="A1:G46"/>
  <sheetViews>
    <sheetView showOutlineSymbols="0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76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77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7</v>
      </c>
      <c r="C9" s="95">
        <v>637796.06999999995</v>
      </c>
      <c r="D9" s="96">
        <v>3</v>
      </c>
      <c r="E9" s="97">
        <v>299170.2</v>
      </c>
      <c r="F9" s="98">
        <f t="shared" ref="F9:G11" si="0">B9+D9</f>
        <v>10</v>
      </c>
      <c r="G9" s="99">
        <f t="shared" si="0"/>
        <v>936966.27</v>
      </c>
    </row>
    <row r="10" spans="1:7" ht="24" customHeight="1" x14ac:dyDescent="0.2">
      <c r="A10" s="93" t="s">
        <v>20</v>
      </c>
      <c r="B10" s="94">
        <v>63</v>
      </c>
      <c r="C10" s="95">
        <v>2376230.7599999998</v>
      </c>
      <c r="D10" s="96">
        <v>28</v>
      </c>
      <c r="E10" s="97">
        <v>916163.52</v>
      </c>
      <c r="F10" s="98">
        <f t="shared" si="0"/>
        <v>91</v>
      </c>
      <c r="G10" s="99">
        <f t="shared" si="0"/>
        <v>3292394.28</v>
      </c>
    </row>
    <row r="11" spans="1:7" ht="24.75" customHeight="1" x14ac:dyDescent="0.2">
      <c r="A11" s="100" t="s">
        <v>41</v>
      </c>
      <c r="B11" s="101">
        <f t="shared" ref="B11:E11" si="1">B9+B10</f>
        <v>70</v>
      </c>
      <c r="C11" s="102">
        <f t="shared" si="1"/>
        <v>3014026.8299999996</v>
      </c>
      <c r="D11" s="101">
        <f t="shared" si="1"/>
        <v>31</v>
      </c>
      <c r="E11" s="102">
        <f t="shared" si="1"/>
        <v>1215333.72</v>
      </c>
      <c r="F11" s="98">
        <f t="shared" si="0"/>
        <v>101</v>
      </c>
      <c r="G11" s="99">
        <f t="shared" si="0"/>
        <v>4229360.55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329438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73381.34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130804.93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204186.27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9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40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49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79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80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3</v>
      </c>
      <c r="C9" s="20">
        <f t="shared" si="0"/>
        <v>1</v>
      </c>
      <c r="D9" s="20">
        <f t="shared" si="0"/>
        <v>0</v>
      </c>
      <c r="E9" s="20">
        <f t="shared" si="0"/>
        <v>0</v>
      </c>
      <c r="F9" s="20">
        <f t="shared" si="0"/>
        <v>1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2</v>
      </c>
      <c r="K9" s="20">
        <f t="shared" si="0"/>
        <v>3</v>
      </c>
      <c r="L9" s="20">
        <f t="shared" si="0"/>
        <v>6</v>
      </c>
      <c r="M9" s="20">
        <f t="shared" si="0"/>
        <v>4</v>
      </c>
      <c r="N9" s="20">
        <f>M9+L9</f>
        <v>10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>
        <v>1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>
        <v>0</v>
      </c>
      <c r="C11" s="28">
        <v>1</v>
      </c>
      <c r="D11" s="28">
        <v>0</v>
      </c>
      <c r="E11" s="28">
        <v>0</v>
      </c>
      <c r="F11" s="28">
        <v>1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f t="shared" si="1"/>
        <v>1</v>
      </c>
      <c r="M11" s="29">
        <f t="shared" si="1"/>
        <v>1</v>
      </c>
      <c r="N11" s="20">
        <f t="shared" si="2"/>
        <v>2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1</v>
      </c>
      <c r="L12" s="29">
        <f t="shared" si="1"/>
        <v>0</v>
      </c>
      <c r="M12" s="29">
        <f t="shared" si="1"/>
        <v>1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>
        <v>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2</v>
      </c>
      <c r="K13" s="28">
        <v>2</v>
      </c>
      <c r="L13" s="29">
        <f t="shared" si="1"/>
        <v>4</v>
      </c>
      <c r="M13" s="29">
        <f t="shared" si="1"/>
        <v>2</v>
      </c>
      <c r="N13" s="20">
        <f t="shared" si="2"/>
        <v>6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16</v>
      </c>
      <c r="C16" s="29">
        <f t="shared" si="4"/>
        <v>29</v>
      </c>
      <c r="D16" s="29">
        <f t="shared" si="4"/>
        <v>7</v>
      </c>
      <c r="E16" s="29">
        <f t="shared" si="4"/>
        <v>4</v>
      </c>
      <c r="F16" s="29">
        <f t="shared" si="4"/>
        <v>2</v>
      </c>
      <c r="G16" s="29">
        <f t="shared" si="4"/>
        <v>0</v>
      </c>
      <c r="H16" s="29">
        <f t="shared" si="4"/>
        <v>1</v>
      </c>
      <c r="I16" s="29">
        <f t="shared" si="4"/>
        <v>1</v>
      </c>
      <c r="J16" s="29">
        <f t="shared" si="4"/>
        <v>0</v>
      </c>
      <c r="K16" s="29">
        <f t="shared" si="4"/>
        <v>0</v>
      </c>
      <c r="L16" s="29">
        <f t="shared" si="4"/>
        <v>26</v>
      </c>
      <c r="M16" s="29">
        <f t="shared" si="4"/>
        <v>34</v>
      </c>
      <c r="N16" s="29">
        <f t="shared" ref="N16:N21" si="5">M16+L16</f>
        <v>60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>
        <v>0</v>
      </c>
      <c r="C17" s="28">
        <v>0</v>
      </c>
      <c r="D17" s="28">
        <v>0</v>
      </c>
      <c r="E17" s="28">
        <v>0</v>
      </c>
      <c r="F17" s="28">
        <v>2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f t="shared" ref="L17:M21" si="7">B17+D17+F17+H17+J17</f>
        <v>2</v>
      </c>
      <c r="M17" s="29">
        <f t="shared" si="7"/>
        <v>0</v>
      </c>
      <c r="N17" s="29">
        <f t="shared" si="5"/>
        <v>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>
        <v>2</v>
      </c>
      <c r="C18" s="28">
        <v>1</v>
      </c>
      <c r="D18" s="28">
        <v>2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f t="shared" si="7"/>
        <v>4</v>
      </c>
      <c r="M18" s="29">
        <f t="shared" si="7"/>
        <v>1</v>
      </c>
      <c r="N18" s="29">
        <f t="shared" si="5"/>
        <v>5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>
        <v>0</v>
      </c>
      <c r="C19" s="28">
        <v>27</v>
      </c>
      <c r="D19" s="28">
        <v>0</v>
      </c>
      <c r="E19" s="28">
        <v>2</v>
      </c>
      <c r="F19" s="28">
        <v>0</v>
      </c>
      <c r="G19" s="28">
        <v>0</v>
      </c>
      <c r="H19" s="28">
        <v>0</v>
      </c>
      <c r="I19" s="28">
        <v>1</v>
      </c>
      <c r="J19" s="28">
        <v>0</v>
      </c>
      <c r="K19" s="28">
        <v>0</v>
      </c>
      <c r="L19" s="29">
        <f t="shared" si="7"/>
        <v>0</v>
      </c>
      <c r="M19" s="29">
        <f t="shared" si="7"/>
        <v>30</v>
      </c>
      <c r="N19" s="29">
        <f t="shared" si="5"/>
        <v>30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>
        <v>6</v>
      </c>
      <c r="C20" s="28">
        <v>1</v>
      </c>
      <c r="D20" s="28">
        <v>5</v>
      </c>
      <c r="E20" s="28">
        <v>2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f t="shared" si="7"/>
        <v>11</v>
      </c>
      <c r="M20" s="29">
        <f t="shared" si="7"/>
        <v>3</v>
      </c>
      <c r="N20" s="29">
        <f t="shared" si="5"/>
        <v>14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8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1</v>
      </c>
      <c r="I21" s="28">
        <v>0</v>
      </c>
      <c r="J21" s="28">
        <v>0</v>
      </c>
      <c r="K21" s="28">
        <v>0</v>
      </c>
      <c r="L21" s="29">
        <f t="shared" si="7"/>
        <v>9</v>
      </c>
      <c r="M21" s="29">
        <f t="shared" si="7"/>
        <v>0</v>
      </c>
      <c r="N21" s="29">
        <f t="shared" si="5"/>
        <v>9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19</v>
      </c>
      <c r="C23" s="29">
        <f t="shared" si="8"/>
        <v>30</v>
      </c>
      <c r="D23" s="29">
        <f t="shared" si="8"/>
        <v>7</v>
      </c>
      <c r="E23" s="29">
        <f t="shared" si="8"/>
        <v>4</v>
      </c>
      <c r="F23" s="29">
        <f t="shared" si="8"/>
        <v>3</v>
      </c>
      <c r="G23" s="29">
        <f t="shared" si="8"/>
        <v>0</v>
      </c>
      <c r="H23" s="29">
        <f t="shared" si="8"/>
        <v>1</v>
      </c>
      <c r="I23" s="29">
        <f t="shared" si="8"/>
        <v>1</v>
      </c>
      <c r="J23" s="29">
        <f t="shared" si="8"/>
        <v>2</v>
      </c>
      <c r="K23" s="29">
        <f t="shared" si="8"/>
        <v>3</v>
      </c>
      <c r="L23" s="29">
        <f t="shared" si="8"/>
        <v>32</v>
      </c>
      <c r="M23" s="29">
        <f t="shared" si="8"/>
        <v>38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49</v>
      </c>
      <c r="C25" s="154"/>
      <c r="D25" s="153">
        <f>D23+E23</f>
        <v>11</v>
      </c>
      <c r="E25" s="154"/>
      <c r="F25" s="153">
        <f>F23+G23</f>
        <v>3</v>
      </c>
      <c r="G25" s="154"/>
      <c r="H25" s="153">
        <f>H23+I23</f>
        <v>2</v>
      </c>
      <c r="I25" s="154"/>
      <c r="J25" s="153">
        <f>J23+K23</f>
        <v>5</v>
      </c>
      <c r="K25" s="154"/>
      <c r="L25" s="153">
        <f>L23+M23</f>
        <v>70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tabColor indexed="45"/>
    <pageSetUpPr fitToPage="1"/>
  </sheetPr>
  <dimension ref="A1:G46"/>
  <sheetViews>
    <sheetView showOutlineSymbols="0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79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80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5</v>
      </c>
      <c r="C9" s="95">
        <v>641999.88</v>
      </c>
      <c r="D9" s="96">
        <v>5</v>
      </c>
      <c r="E9" s="97">
        <v>473550.12000000005</v>
      </c>
      <c r="F9" s="98">
        <f t="shared" ref="F9:G11" si="0">B9+D9</f>
        <v>10</v>
      </c>
      <c r="G9" s="99">
        <f t="shared" si="0"/>
        <v>1115550</v>
      </c>
    </row>
    <row r="10" spans="1:7" ht="24" customHeight="1" x14ac:dyDescent="0.2">
      <c r="A10" s="93" t="s">
        <v>20</v>
      </c>
      <c r="B10" s="94">
        <v>60</v>
      </c>
      <c r="C10" s="95">
        <v>2373179.1599999992</v>
      </c>
      <c r="D10" s="96"/>
      <c r="E10" s="97"/>
      <c r="F10" s="98">
        <f t="shared" si="0"/>
        <v>60</v>
      </c>
      <c r="G10" s="99">
        <f t="shared" si="0"/>
        <v>2373179.1599999992</v>
      </c>
    </row>
    <row r="11" spans="1:7" ht="24.75" customHeight="1" x14ac:dyDescent="0.2">
      <c r="A11" s="100" t="s">
        <v>41</v>
      </c>
      <c r="B11" s="101">
        <f t="shared" ref="B11:E11" si="1">B9+B10</f>
        <v>65</v>
      </c>
      <c r="C11" s="102">
        <f t="shared" si="1"/>
        <v>3015179.0399999991</v>
      </c>
      <c r="D11" s="101">
        <f t="shared" si="1"/>
        <v>5</v>
      </c>
      <c r="E11" s="102">
        <f t="shared" si="1"/>
        <v>473550.12000000005</v>
      </c>
      <c r="F11" s="98">
        <f t="shared" si="0"/>
        <v>70</v>
      </c>
      <c r="G11" s="99">
        <f t="shared" si="0"/>
        <v>3488729.1599999992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570840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135280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218320.2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353600.2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5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74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79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81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82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1</v>
      </c>
      <c r="C9" s="20">
        <f t="shared" si="0"/>
        <v>0</v>
      </c>
      <c r="D9" s="20">
        <f t="shared" si="0"/>
        <v>0</v>
      </c>
      <c r="E9" s="20">
        <f t="shared" si="0"/>
        <v>0</v>
      </c>
      <c r="F9" s="20">
        <f t="shared" si="0"/>
        <v>3</v>
      </c>
      <c r="G9" s="20">
        <f t="shared" si="0"/>
        <v>2</v>
      </c>
      <c r="H9" s="20">
        <f t="shared" si="0"/>
        <v>0</v>
      </c>
      <c r="I9" s="20">
        <f t="shared" si="0"/>
        <v>0</v>
      </c>
      <c r="J9" s="20">
        <f t="shared" si="0"/>
        <v>3</v>
      </c>
      <c r="K9" s="20">
        <f t="shared" si="0"/>
        <v>1</v>
      </c>
      <c r="L9" s="20">
        <f t="shared" si="0"/>
        <v>7</v>
      </c>
      <c r="M9" s="20">
        <f t="shared" si="0"/>
        <v>3</v>
      </c>
      <c r="N9" s="20">
        <f>M9+L9</f>
        <v>10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/>
      <c r="C10" s="28"/>
      <c r="D10" s="28"/>
      <c r="E10" s="28"/>
      <c r="F10" s="28">
        <v>1</v>
      </c>
      <c r="G10" s="28"/>
      <c r="H10" s="28"/>
      <c r="I10" s="28"/>
      <c r="J10" s="28"/>
      <c r="K10" s="28"/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/>
      <c r="C11" s="28"/>
      <c r="D11" s="28"/>
      <c r="E11" s="28"/>
      <c r="F11" s="28"/>
      <c r="G11" s="28"/>
      <c r="H11" s="28"/>
      <c r="I11" s="28"/>
      <c r="J11" s="28">
        <v>1</v>
      </c>
      <c r="K11" s="28"/>
      <c r="L11" s="29">
        <f t="shared" si="1"/>
        <v>1</v>
      </c>
      <c r="M11" s="29">
        <f t="shared" si="1"/>
        <v>0</v>
      </c>
      <c r="N11" s="20">
        <f t="shared" si="2"/>
        <v>1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>
        <v>1</v>
      </c>
      <c r="K12" s="28"/>
      <c r="L12" s="29">
        <f t="shared" si="1"/>
        <v>1</v>
      </c>
      <c r="M12" s="29">
        <f t="shared" si="1"/>
        <v>0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>
        <v>1</v>
      </c>
      <c r="C13" s="28"/>
      <c r="D13" s="28"/>
      <c r="E13" s="28"/>
      <c r="F13" s="28">
        <v>2</v>
      </c>
      <c r="G13" s="28">
        <v>2</v>
      </c>
      <c r="H13" s="28"/>
      <c r="I13" s="28"/>
      <c r="J13" s="28">
        <v>1</v>
      </c>
      <c r="K13" s="28">
        <v>1</v>
      </c>
      <c r="L13" s="29">
        <f t="shared" si="1"/>
        <v>4</v>
      </c>
      <c r="M13" s="29">
        <f t="shared" si="1"/>
        <v>3</v>
      </c>
      <c r="N13" s="20">
        <f t="shared" si="2"/>
        <v>7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10</v>
      </c>
      <c r="C16" s="29">
        <f t="shared" si="4"/>
        <v>12</v>
      </c>
      <c r="D16" s="29">
        <f t="shared" si="4"/>
        <v>6</v>
      </c>
      <c r="E16" s="29">
        <f t="shared" si="4"/>
        <v>1</v>
      </c>
      <c r="F16" s="29">
        <f t="shared" si="4"/>
        <v>2</v>
      </c>
      <c r="G16" s="29">
        <f t="shared" si="4"/>
        <v>1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2</v>
      </c>
      <c r="L16" s="29">
        <f t="shared" si="4"/>
        <v>18</v>
      </c>
      <c r="M16" s="29">
        <f t="shared" si="4"/>
        <v>16</v>
      </c>
      <c r="N16" s="29">
        <f t="shared" ref="N16:N21" si="5">M16+L16</f>
        <v>34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>
        <v>2</v>
      </c>
      <c r="G17" s="28"/>
      <c r="H17" s="28"/>
      <c r="I17" s="28"/>
      <c r="J17" s="28"/>
      <c r="K17" s="28"/>
      <c r="L17" s="29">
        <f t="shared" ref="L17:M21" si="7">B17+D17+F17+H17+J17</f>
        <v>2</v>
      </c>
      <c r="M17" s="29">
        <f t="shared" si="7"/>
        <v>0</v>
      </c>
      <c r="N17" s="29">
        <f t="shared" si="5"/>
        <v>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>
        <v>2</v>
      </c>
      <c r="C18" s="28"/>
      <c r="D18" s="28"/>
      <c r="E18" s="28"/>
      <c r="F18" s="28"/>
      <c r="G18" s="28"/>
      <c r="H18" s="28"/>
      <c r="I18" s="28"/>
      <c r="J18" s="28"/>
      <c r="K18" s="28"/>
      <c r="L18" s="29">
        <f t="shared" si="7"/>
        <v>2</v>
      </c>
      <c r="M18" s="29">
        <f t="shared" si="7"/>
        <v>0</v>
      </c>
      <c r="N18" s="29">
        <f t="shared" si="5"/>
        <v>2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/>
      <c r="C19" s="28">
        <v>12</v>
      </c>
      <c r="D19" s="28"/>
      <c r="E19" s="28">
        <v>1</v>
      </c>
      <c r="F19" s="28"/>
      <c r="G19" s="28">
        <v>1</v>
      </c>
      <c r="H19" s="28"/>
      <c r="I19" s="28"/>
      <c r="J19" s="28"/>
      <c r="K19" s="28">
        <v>2</v>
      </c>
      <c r="L19" s="29">
        <f t="shared" si="7"/>
        <v>0</v>
      </c>
      <c r="M19" s="29">
        <f t="shared" si="7"/>
        <v>16</v>
      </c>
      <c r="N19" s="29">
        <f t="shared" si="5"/>
        <v>16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>
        <v>8</v>
      </c>
      <c r="C20" s="28"/>
      <c r="D20" s="28">
        <v>6</v>
      </c>
      <c r="E20" s="28"/>
      <c r="F20" s="28"/>
      <c r="G20" s="28"/>
      <c r="H20" s="28"/>
      <c r="I20" s="28"/>
      <c r="J20" s="28"/>
      <c r="K20" s="28"/>
      <c r="L20" s="29">
        <f t="shared" si="7"/>
        <v>14</v>
      </c>
      <c r="M20" s="29">
        <f t="shared" si="7"/>
        <v>0</v>
      </c>
      <c r="N20" s="29">
        <f t="shared" si="5"/>
        <v>14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9">
        <f t="shared" si="7"/>
        <v>0</v>
      </c>
      <c r="M21" s="29">
        <f t="shared" si="7"/>
        <v>0</v>
      </c>
      <c r="N21" s="29">
        <f t="shared" si="5"/>
        <v>0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11</v>
      </c>
      <c r="C23" s="29">
        <f t="shared" si="8"/>
        <v>12</v>
      </c>
      <c r="D23" s="29">
        <f t="shared" si="8"/>
        <v>6</v>
      </c>
      <c r="E23" s="29">
        <f t="shared" si="8"/>
        <v>1</v>
      </c>
      <c r="F23" s="29">
        <f t="shared" si="8"/>
        <v>5</v>
      </c>
      <c r="G23" s="29">
        <f t="shared" si="8"/>
        <v>3</v>
      </c>
      <c r="H23" s="29">
        <f t="shared" si="8"/>
        <v>0</v>
      </c>
      <c r="I23" s="29">
        <f t="shared" si="8"/>
        <v>0</v>
      </c>
      <c r="J23" s="29">
        <f t="shared" si="8"/>
        <v>3</v>
      </c>
      <c r="K23" s="29">
        <f t="shared" si="8"/>
        <v>3</v>
      </c>
      <c r="L23" s="29">
        <f t="shared" si="8"/>
        <v>25</v>
      </c>
      <c r="M23" s="29">
        <f t="shared" si="8"/>
        <v>19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23</v>
      </c>
      <c r="C25" s="154"/>
      <c r="D25" s="153">
        <f>D23+E23</f>
        <v>7</v>
      </c>
      <c r="E25" s="154"/>
      <c r="F25" s="153">
        <f>F23+G23</f>
        <v>8</v>
      </c>
      <c r="G25" s="154"/>
      <c r="H25" s="153">
        <f>H23+I23</f>
        <v>0</v>
      </c>
      <c r="I25" s="154"/>
      <c r="J25" s="153">
        <f>J23+K23</f>
        <v>6</v>
      </c>
      <c r="K25" s="154"/>
      <c r="L25" s="153">
        <f>L23+M23</f>
        <v>44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>
    <tabColor indexed="45"/>
    <pageSetUpPr fitToPage="1"/>
  </sheetPr>
  <dimension ref="A1:G46"/>
  <sheetViews>
    <sheetView showOutlineSymbols="0" topLeftCell="A12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81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82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6</v>
      </c>
      <c r="C9" s="95">
        <v>671008</v>
      </c>
      <c r="D9" s="96">
        <v>4</v>
      </c>
      <c r="E9" s="97">
        <v>363328</v>
      </c>
      <c r="F9" s="98">
        <f t="shared" ref="F9:G11" si="0">B9+D9</f>
        <v>10</v>
      </c>
      <c r="G9" s="99">
        <f t="shared" si="0"/>
        <v>1034336</v>
      </c>
    </row>
    <row r="10" spans="1:7" ht="24" customHeight="1" x14ac:dyDescent="0.2">
      <c r="A10" s="93" t="s">
        <v>20</v>
      </c>
      <c r="B10" s="94">
        <v>32</v>
      </c>
      <c r="C10" s="95">
        <v>1227795</v>
      </c>
      <c r="D10" s="96">
        <v>2</v>
      </c>
      <c r="E10" s="97">
        <v>61491</v>
      </c>
      <c r="F10" s="98">
        <f t="shared" si="0"/>
        <v>34</v>
      </c>
      <c r="G10" s="99">
        <f t="shared" si="0"/>
        <v>1289286</v>
      </c>
    </row>
    <row r="11" spans="1:7" ht="24.75" customHeight="1" x14ac:dyDescent="0.2">
      <c r="A11" s="100" t="s">
        <v>41</v>
      </c>
      <c r="B11" s="101">
        <f t="shared" ref="B11:E11" si="1">B9+B10</f>
        <v>38</v>
      </c>
      <c r="C11" s="102">
        <f t="shared" si="1"/>
        <v>1898803</v>
      </c>
      <c r="D11" s="101">
        <f t="shared" si="1"/>
        <v>6</v>
      </c>
      <c r="E11" s="102">
        <f t="shared" si="1"/>
        <v>424819</v>
      </c>
      <c r="F11" s="98">
        <f t="shared" si="0"/>
        <v>44</v>
      </c>
      <c r="G11" s="99">
        <f t="shared" si="0"/>
        <v>2323622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442000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125127.78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148666.67000000001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273794.45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6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31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37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83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84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3</v>
      </c>
      <c r="C9" s="20">
        <f t="shared" si="0"/>
        <v>1</v>
      </c>
      <c r="D9" s="20">
        <f t="shared" si="0"/>
        <v>0</v>
      </c>
      <c r="E9" s="20">
        <f t="shared" si="0"/>
        <v>0</v>
      </c>
      <c r="F9" s="20">
        <f t="shared" si="0"/>
        <v>1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3</v>
      </c>
      <c r="K9" s="20">
        <f t="shared" si="0"/>
        <v>2</v>
      </c>
      <c r="L9" s="20">
        <f t="shared" si="0"/>
        <v>7</v>
      </c>
      <c r="M9" s="20">
        <f t="shared" si="0"/>
        <v>3</v>
      </c>
      <c r="N9" s="20">
        <f>M9+L9</f>
        <v>10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>
        <v>1</v>
      </c>
      <c r="C10" s="28"/>
      <c r="D10" s="28"/>
      <c r="E10" s="28"/>
      <c r="F10" s="28"/>
      <c r="G10" s="28"/>
      <c r="H10" s="28"/>
      <c r="I10" s="28"/>
      <c r="J10" s="28"/>
      <c r="K10" s="28"/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/>
      <c r="C11" s="28"/>
      <c r="D11" s="28"/>
      <c r="E11" s="28"/>
      <c r="F11" s="28">
        <v>1</v>
      </c>
      <c r="G11" s="28"/>
      <c r="H11" s="28"/>
      <c r="I11" s="28"/>
      <c r="J11" s="28"/>
      <c r="K11" s="28"/>
      <c r="L11" s="29">
        <f t="shared" si="1"/>
        <v>1</v>
      </c>
      <c r="M11" s="29">
        <f t="shared" si="1"/>
        <v>0</v>
      </c>
      <c r="N11" s="20">
        <f t="shared" si="2"/>
        <v>1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>
        <v>1</v>
      </c>
      <c r="C12" s="28"/>
      <c r="D12" s="28"/>
      <c r="E12" s="28"/>
      <c r="F12" s="28"/>
      <c r="G12" s="28"/>
      <c r="H12" s="28"/>
      <c r="I12" s="28"/>
      <c r="J12" s="28">
        <v>1</v>
      </c>
      <c r="K12" s="28"/>
      <c r="L12" s="29">
        <f t="shared" si="1"/>
        <v>2</v>
      </c>
      <c r="M12" s="29">
        <f t="shared" si="1"/>
        <v>0</v>
      </c>
      <c r="N12" s="20">
        <f t="shared" si="2"/>
        <v>2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>
        <v>1</v>
      </c>
      <c r="C13" s="28">
        <v>1</v>
      </c>
      <c r="D13" s="28"/>
      <c r="E13" s="28"/>
      <c r="F13" s="28"/>
      <c r="G13" s="28"/>
      <c r="H13" s="28"/>
      <c r="I13" s="28"/>
      <c r="J13" s="28">
        <v>2</v>
      </c>
      <c r="K13" s="28">
        <v>2</v>
      </c>
      <c r="L13" s="29">
        <f t="shared" si="1"/>
        <v>3</v>
      </c>
      <c r="M13" s="29">
        <f t="shared" si="1"/>
        <v>3</v>
      </c>
      <c r="N13" s="20">
        <f t="shared" si="2"/>
        <v>6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20</v>
      </c>
      <c r="C16" s="29">
        <f t="shared" si="4"/>
        <v>18</v>
      </c>
      <c r="D16" s="29">
        <f t="shared" si="4"/>
        <v>1</v>
      </c>
      <c r="E16" s="29">
        <f t="shared" si="4"/>
        <v>2</v>
      </c>
      <c r="F16" s="29">
        <f t="shared" si="4"/>
        <v>5</v>
      </c>
      <c r="G16" s="29">
        <f t="shared" si="4"/>
        <v>3</v>
      </c>
      <c r="H16" s="29">
        <f t="shared" si="4"/>
        <v>0</v>
      </c>
      <c r="I16" s="29">
        <f t="shared" si="4"/>
        <v>0</v>
      </c>
      <c r="J16" s="29">
        <f t="shared" si="4"/>
        <v>1</v>
      </c>
      <c r="K16" s="29">
        <f t="shared" si="4"/>
        <v>5</v>
      </c>
      <c r="L16" s="29">
        <f t="shared" si="4"/>
        <v>27</v>
      </c>
      <c r="M16" s="29">
        <f t="shared" si="4"/>
        <v>28</v>
      </c>
      <c r="N16" s="29">
        <f t="shared" ref="N16:N21" si="5">M16+L16</f>
        <v>55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>
        <v>2</v>
      </c>
      <c r="G17" s="28"/>
      <c r="H17" s="28"/>
      <c r="I17" s="28"/>
      <c r="J17" s="28"/>
      <c r="K17" s="28"/>
      <c r="L17" s="29">
        <f t="shared" ref="L17:M21" si="7">B17+D17+F17+H17+J17</f>
        <v>2</v>
      </c>
      <c r="M17" s="29">
        <f t="shared" si="7"/>
        <v>0</v>
      </c>
      <c r="N17" s="29">
        <f t="shared" si="5"/>
        <v>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>
        <v>2</v>
      </c>
      <c r="C18" s="28">
        <v>1</v>
      </c>
      <c r="D18" s="28"/>
      <c r="E18" s="28"/>
      <c r="F18" s="28"/>
      <c r="G18" s="28"/>
      <c r="H18" s="28"/>
      <c r="I18" s="28"/>
      <c r="J18" s="28"/>
      <c r="K18" s="28"/>
      <c r="L18" s="29">
        <f t="shared" si="7"/>
        <v>2</v>
      </c>
      <c r="M18" s="29">
        <f t="shared" si="7"/>
        <v>1</v>
      </c>
      <c r="N18" s="29">
        <f t="shared" si="5"/>
        <v>3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>
        <v>11</v>
      </c>
      <c r="C19" s="28">
        <v>16</v>
      </c>
      <c r="D19" s="28">
        <v>1</v>
      </c>
      <c r="E19" s="28"/>
      <c r="F19" s="28"/>
      <c r="G19" s="28">
        <v>2</v>
      </c>
      <c r="H19" s="28"/>
      <c r="I19" s="28"/>
      <c r="J19" s="28">
        <v>1</v>
      </c>
      <c r="K19" s="28">
        <v>5</v>
      </c>
      <c r="L19" s="29">
        <f t="shared" si="7"/>
        <v>13</v>
      </c>
      <c r="M19" s="29">
        <f t="shared" si="7"/>
        <v>23</v>
      </c>
      <c r="N19" s="29">
        <f t="shared" si="5"/>
        <v>36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/>
      <c r="C20" s="28">
        <v>1</v>
      </c>
      <c r="D20" s="28"/>
      <c r="E20" s="28">
        <v>2</v>
      </c>
      <c r="F20" s="28">
        <v>1</v>
      </c>
      <c r="G20" s="28">
        <v>1</v>
      </c>
      <c r="H20" s="28"/>
      <c r="I20" s="28"/>
      <c r="J20" s="28"/>
      <c r="K20" s="28"/>
      <c r="L20" s="29">
        <f t="shared" si="7"/>
        <v>1</v>
      </c>
      <c r="M20" s="29">
        <f t="shared" si="7"/>
        <v>4</v>
      </c>
      <c r="N20" s="29">
        <f t="shared" si="5"/>
        <v>5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7</v>
      </c>
      <c r="C21" s="28"/>
      <c r="D21" s="28"/>
      <c r="E21" s="28"/>
      <c r="F21" s="28">
        <v>2</v>
      </c>
      <c r="G21" s="28"/>
      <c r="H21" s="28"/>
      <c r="I21" s="28"/>
      <c r="J21" s="28"/>
      <c r="K21" s="28"/>
      <c r="L21" s="29">
        <f t="shared" si="7"/>
        <v>9</v>
      </c>
      <c r="M21" s="29">
        <f t="shared" si="7"/>
        <v>0</v>
      </c>
      <c r="N21" s="29">
        <f t="shared" si="5"/>
        <v>9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23</v>
      </c>
      <c r="C23" s="29">
        <f t="shared" si="8"/>
        <v>19</v>
      </c>
      <c r="D23" s="29">
        <f t="shared" si="8"/>
        <v>1</v>
      </c>
      <c r="E23" s="29">
        <f t="shared" si="8"/>
        <v>2</v>
      </c>
      <c r="F23" s="29">
        <f t="shared" si="8"/>
        <v>6</v>
      </c>
      <c r="G23" s="29">
        <f t="shared" si="8"/>
        <v>3</v>
      </c>
      <c r="H23" s="29">
        <f t="shared" si="8"/>
        <v>0</v>
      </c>
      <c r="I23" s="29">
        <f t="shared" si="8"/>
        <v>0</v>
      </c>
      <c r="J23" s="29">
        <f t="shared" si="8"/>
        <v>4</v>
      </c>
      <c r="K23" s="29">
        <f t="shared" si="8"/>
        <v>7</v>
      </c>
      <c r="L23" s="29">
        <f t="shared" si="8"/>
        <v>34</v>
      </c>
      <c r="M23" s="29">
        <f t="shared" si="8"/>
        <v>31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42</v>
      </c>
      <c r="C25" s="154"/>
      <c r="D25" s="153">
        <f>D23+E23</f>
        <v>3</v>
      </c>
      <c r="E25" s="154"/>
      <c r="F25" s="153">
        <f>F23+G23</f>
        <v>9</v>
      </c>
      <c r="G25" s="154"/>
      <c r="H25" s="153">
        <f>H23+I23</f>
        <v>0</v>
      </c>
      <c r="I25" s="154"/>
      <c r="J25" s="153">
        <f>J23+K23</f>
        <v>11</v>
      </c>
      <c r="K25" s="154"/>
      <c r="L25" s="153">
        <f>L23+M23</f>
        <v>65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>
    <tabColor indexed="45"/>
    <pageSetUpPr fitToPage="1"/>
  </sheetPr>
  <dimension ref="A1:G46"/>
  <sheetViews>
    <sheetView showOutlineSymbols="0" topLeftCell="A12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83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84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5</v>
      </c>
      <c r="C9" s="95">
        <v>588189.98</v>
      </c>
      <c r="D9" s="96">
        <v>5</v>
      </c>
      <c r="E9" s="97">
        <v>415388.4</v>
      </c>
      <c r="F9" s="98">
        <f t="shared" ref="F9:G11" si="0">B9+D9</f>
        <v>10</v>
      </c>
      <c r="G9" s="99">
        <f t="shared" si="0"/>
        <v>1003578.38</v>
      </c>
    </row>
    <row r="10" spans="1:7" ht="24" customHeight="1" x14ac:dyDescent="0.2">
      <c r="A10" s="93" t="s">
        <v>20</v>
      </c>
      <c r="B10" s="94">
        <v>49</v>
      </c>
      <c r="C10" s="95">
        <v>1824973.97</v>
      </c>
      <c r="D10" s="96">
        <v>6</v>
      </c>
      <c r="E10" s="97">
        <v>161480.4</v>
      </c>
      <c r="F10" s="98">
        <f t="shared" si="0"/>
        <v>55</v>
      </c>
      <c r="G10" s="99">
        <f t="shared" si="0"/>
        <v>1986454.3699999999</v>
      </c>
    </row>
    <row r="11" spans="1:7" ht="24.75" customHeight="1" x14ac:dyDescent="0.2">
      <c r="A11" s="100" t="s">
        <v>41</v>
      </c>
      <c r="B11" s="101">
        <f t="shared" ref="B11:E11" si="1">B9+B10</f>
        <v>54</v>
      </c>
      <c r="C11" s="102">
        <f t="shared" si="1"/>
        <v>2413163.9500000002</v>
      </c>
      <c r="D11" s="101">
        <f t="shared" si="1"/>
        <v>11</v>
      </c>
      <c r="E11" s="102">
        <f t="shared" si="1"/>
        <v>576868.80000000005</v>
      </c>
      <c r="F11" s="98">
        <f t="shared" si="0"/>
        <v>65</v>
      </c>
      <c r="G11" s="99">
        <f t="shared" si="0"/>
        <v>2990032.75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404600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72520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143079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215599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5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45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50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85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86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0</v>
      </c>
      <c r="C9" s="20">
        <f t="shared" si="0"/>
        <v>0</v>
      </c>
      <c r="D9" s="20">
        <f t="shared" si="0"/>
        <v>0</v>
      </c>
      <c r="E9" s="20">
        <f t="shared" si="0"/>
        <v>0</v>
      </c>
      <c r="F9" s="20">
        <f t="shared" si="0"/>
        <v>1</v>
      </c>
      <c r="G9" s="20">
        <f t="shared" si="0"/>
        <v>0</v>
      </c>
      <c r="H9" s="20">
        <f t="shared" si="0"/>
        <v>2</v>
      </c>
      <c r="I9" s="20">
        <f t="shared" si="0"/>
        <v>0</v>
      </c>
      <c r="J9" s="20">
        <f t="shared" si="0"/>
        <v>2</v>
      </c>
      <c r="K9" s="20">
        <f t="shared" si="0"/>
        <v>5</v>
      </c>
      <c r="L9" s="20">
        <f t="shared" si="0"/>
        <v>5</v>
      </c>
      <c r="M9" s="20">
        <f t="shared" si="0"/>
        <v>5</v>
      </c>
      <c r="N9" s="20">
        <f>M9+L9</f>
        <v>10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/>
      <c r="C10" s="28"/>
      <c r="D10" s="28"/>
      <c r="E10" s="28"/>
      <c r="F10" s="28"/>
      <c r="G10" s="28"/>
      <c r="H10" s="28"/>
      <c r="I10" s="28"/>
      <c r="J10" s="28"/>
      <c r="K10" s="28">
        <v>1</v>
      </c>
      <c r="L10" s="29">
        <f t="shared" ref="L10:M14" si="1">B10+D10+F10+H10+J10</f>
        <v>0</v>
      </c>
      <c r="M10" s="29">
        <f t="shared" si="1"/>
        <v>1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/>
      <c r="C11" s="28"/>
      <c r="D11" s="28"/>
      <c r="E11" s="28"/>
      <c r="F11" s="28"/>
      <c r="G11" s="28"/>
      <c r="H11" s="28">
        <v>1</v>
      </c>
      <c r="I11" s="28"/>
      <c r="J11" s="28"/>
      <c r="K11" s="28"/>
      <c r="L11" s="29">
        <f t="shared" si="1"/>
        <v>1</v>
      </c>
      <c r="M11" s="29">
        <f t="shared" si="1"/>
        <v>0</v>
      </c>
      <c r="N11" s="20">
        <f t="shared" si="2"/>
        <v>1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>
        <v>1</v>
      </c>
      <c r="K12" s="28"/>
      <c r="L12" s="29">
        <f t="shared" si="1"/>
        <v>1</v>
      </c>
      <c r="M12" s="29">
        <f t="shared" si="1"/>
        <v>0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/>
      <c r="C13" s="28"/>
      <c r="D13" s="28"/>
      <c r="E13" s="28"/>
      <c r="F13" s="28">
        <v>1</v>
      </c>
      <c r="G13" s="28"/>
      <c r="H13" s="28">
        <v>1</v>
      </c>
      <c r="I13" s="28"/>
      <c r="J13" s="28">
        <v>1</v>
      </c>
      <c r="K13" s="28">
        <v>4</v>
      </c>
      <c r="L13" s="29">
        <f t="shared" si="1"/>
        <v>3</v>
      </c>
      <c r="M13" s="29">
        <f t="shared" si="1"/>
        <v>4</v>
      </c>
      <c r="N13" s="20">
        <f t="shared" si="2"/>
        <v>7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9</v>
      </c>
      <c r="C16" s="29">
        <f t="shared" si="4"/>
        <v>13</v>
      </c>
      <c r="D16" s="29">
        <f t="shared" si="4"/>
        <v>6</v>
      </c>
      <c r="E16" s="29">
        <f t="shared" si="4"/>
        <v>2</v>
      </c>
      <c r="F16" s="29">
        <f t="shared" si="4"/>
        <v>3</v>
      </c>
      <c r="G16" s="29">
        <f t="shared" si="4"/>
        <v>1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1</v>
      </c>
      <c r="L16" s="29">
        <f t="shared" si="4"/>
        <v>18</v>
      </c>
      <c r="M16" s="29">
        <f t="shared" si="4"/>
        <v>17</v>
      </c>
      <c r="N16" s="29">
        <f t="shared" ref="N16:N21" si="5">M16+L16</f>
        <v>35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>
        <v>2</v>
      </c>
      <c r="G17" s="28"/>
      <c r="H17" s="28"/>
      <c r="I17" s="28"/>
      <c r="J17" s="28"/>
      <c r="K17" s="28"/>
      <c r="L17" s="29">
        <f t="shared" ref="L17:M21" si="7">B17+D17+F17+H17+J17</f>
        <v>2</v>
      </c>
      <c r="M17" s="29">
        <f t="shared" si="7"/>
        <v>0</v>
      </c>
      <c r="N17" s="29">
        <f t="shared" si="5"/>
        <v>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>
        <v>1</v>
      </c>
      <c r="C18" s="28"/>
      <c r="D18" s="28"/>
      <c r="E18" s="28"/>
      <c r="F18" s="28">
        <v>1</v>
      </c>
      <c r="G18" s="28"/>
      <c r="H18" s="28"/>
      <c r="I18" s="28"/>
      <c r="J18" s="28"/>
      <c r="K18" s="28"/>
      <c r="L18" s="29">
        <f t="shared" si="7"/>
        <v>2</v>
      </c>
      <c r="M18" s="29">
        <f t="shared" si="7"/>
        <v>0</v>
      </c>
      <c r="N18" s="29">
        <f t="shared" si="5"/>
        <v>2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/>
      <c r="C19" s="28">
        <v>12</v>
      </c>
      <c r="D19" s="28"/>
      <c r="E19" s="28">
        <v>2</v>
      </c>
      <c r="F19" s="28"/>
      <c r="G19" s="28">
        <v>1</v>
      </c>
      <c r="H19" s="28"/>
      <c r="I19" s="28"/>
      <c r="J19" s="28"/>
      <c r="K19" s="28">
        <v>1</v>
      </c>
      <c r="L19" s="29">
        <f t="shared" si="7"/>
        <v>0</v>
      </c>
      <c r="M19" s="29">
        <f t="shared" si="7"/>
        <v>16</v>
      </c>
      <c r="N19" s="29">
        <f t="shared" si="5"/>
        <v>16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/>
      <c r="C20" s="28"/>
      <c r="D20" s="28">
        <v>3</v>
      </c>
      <c r="E20" s="28"/>
      <c r="F20" s="28"/>
      <c r="G20" s="28"/>
      <c r="H20" s="28"/>
      <c r="I20" s="28"/>
      <c r="J20" s="28"/>
      <c r="K20" s="28"/>
      <c r="L20" s="29">
        <f t="shared" si="7"/>
        <v>3</v>
      </c>
      <c r="M20" s="29">
        <f t="shared" si="7"/>
        <v>0</v>
      </c>
      <c r="N20" s="29">
        <f t="shared" si="5"/>
        <v>3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8</v>
      </c>
      <c r="C21" s="28">
        <v>1</v>
      </c>
      <c r="D21" s="28">
        <v>3</v>
      </c>
      <c r="E21" s="28"/>
      <c r="F21" s="28"/>
      <c r="G21" s="28"/>
      <c r="H21" s="28"/>
      <c r="I21" s="28"/>
      <c r="J21" s="28"/>
      <c r="K21" s="28"/>
      <c r="L21" s="29">
        <f t="shared" si="7"/>
        <v>11</v>
      </c>
      <c r="M21" s="29">
        <f t="shared" si="7"/>
        <v>1</v>
      </c>
      <c r="N21" s="29">
        <f t="shared" si="5"/>
        <v>12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9</v>
      </c>
      <c r="C23" s="29">
        <f t="shared" si="8"/>
        <v>13</v>
      </c>
      <c r="D23" s="29">
        <f t="shared" si="8"/>
        <v>6</v>
      </c>
      <c r="E23" s="29">
        <f t="shared" si="8"/>
        <v>2</v>
      </c>
      <c r="F23" s="29">
        <f t="shared" si="8"/>
        <v>4</v>
      </c>
      <c r="G23" s="29">
        <f t="shared" si="8"/>
        <v>1</v>
      </c>
      <c r="H23" s="29">
        <f t="shared" si="8"/>
        <v>2</v>
      </c>
      <c r="I23" s="29">
        <f t="shared" si="8"/>
        <v>0</v>
      </c>
      <c r="J23" s="29">
        <f t="shared" si="8"/>
        <v>2</v>
      </c>
      <c r="K23" s="29">
        <f t="shared" si="8"/>
        <v>6</v>
      </c>
      <c r="L23" s="29">
        <f t="shared" si="8"/>
        <v>23</v>
      </c>
      <c r="M23" s="29">
        <f t="shared" si="8"/>
        <v>22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22</v>
      </c>
      <c r="C25" s="154"/>
      <c r="D25" s="153">
        <f>D23+E23</f>
        <v>8</v>
      </c>
      <c r="E25" s="154"/>
      <c r="F25" s="153">
        <f>F23+G23</f>
        <v>5</v>
      </c>
      <c r="G25" s="154"/>
      <c r="H25" s="153">
        <f>H23+I23</f>
        <v>2</v>
      </c>
      <c r="I25" s="154"/>
      <c r="J25" s="153">
        <f>J23+K23</f>
        <v>8</v>
      </c>
      <c r="K25" s="154"/>
      <c r="L25" s="153">
        <f>L23+M23</f>
        <v>45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>
    <tabColor indexed="45"/>
    <pageSetUpPr fitToPage="1"/>
  </sheetPr>
  <dimension ref="A1:G46"/>
  <sheetViews>
    <sheetView showOutlineSymbols="0" topLeftCell="A12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85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86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3</v>
      </c>
      <c r="C9" s="95">
        <v>320393</v>
      </c>
      <c r="D9" s="96">
        <v>7</v>
      </c>
      <c r="E9" s="97">
        <v>717188</v>
      </c>
      <c r="F9" s="98">
        <f t="shared" ref="F9:G11" si="0">B9+D9</f>
        <v>10</v>
      </c>
      <c r="G9" s="99">
        <f t="shared" si="0"/>
        <v>1037581</v>
      </c>
    </row>
    <row r="10" spans="1:7" ht="24" customHeight="1" x14ac:dyDescent="0.2">
      <c r="A10" s="93" t="s">
        <v>20</v>
      </c>
      <c r="B10" s="94">
        <v>34</v>
      </c>
      <c r="C10" s="95">
        <v>1283357</v>
      </c>
      <c r="D10" s="96">
        <v>1</v>
      </c>
      <c r="E10" s="97"/>
      <c r="F10" s="98">
        <f t="shared" si="0"/>
        <v>35</v>
      </c>
      <c r="G10" s="99">
        <f t="shared" si="0"/>
        <v>1283357</v>
      </c>
    </row>
    <row r="11" spans="1:7" ht="24.75" customHeight="1" x14ac:dyDescent="0.2">
      <c r="A11" s="100" t="s">
        <v>41</v>
      </c>
      <c r="B11" s="101">
        <f t="shared" ref="B11:E11" si="1">B9+B10</f>
        <v>37</v>
      </c>
      <c r="C11" s="102">
        <f t="shared" si="1"/>
        <v>1603750</v>
      </c>
      <c r="D11" s="101">
        <f t="shared" si="1"/>
        <v>8</v>
      </c>
      <c r="E11" s="102">
        <f t="shared" si="1"/>
        <v>717188</v>
      </c>
      <c r="F11" s="98">
        <f t="shared" si="0"/>
        <v>45</v>
      </c>
      <c r="G11" s="99">
        <f t="shared" si="0"/>
        <v>2320938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467000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87342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201939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289281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3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46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49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87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88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1</v>
      </c>
      <c r="C9" s="20">
        <f t="shared" si="0"/>
        <v>1</v>
      </c>
      <c r="D9" s="20">
        <f t="shared" si="0"/>
        <v>0</v>
      </c>
      <c r="E9" s="20">
        <f t="shared" si="0"/>
        <v>0</v>
      </c>
      <c r="F9" s="20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2</v>
      </c>
      <c r="K9" s="20">
        <f t="shared" si="0"/>
        <v>2</v>
      </c>
      <c r="L9" s="20">
        <f t="shared" si="0"/>
        <v>3</v>
      </c>
      <c r="M9" s="20">
        <f t="shared" si="0"/>
        <v>3</v>
      </c>
      <c r="N9" s="20">
        <f>M9+L9</f>
        <v>6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>
        <v>1</v>
      </c>
      <c r="C10" s="28"/>
      <c r="D10" s="28"/>
      <c r="E10" s="28"/>
      <c r="F10" s="28"/>
      <c r="G10" s="28"/>
      <c r="H10" s="28"/>
      <c r="I10" s="28"/>
      <c r="J10" s="28"/>
      <c r="K10" s="28"/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>
        <f t="shared" si="1"/>
        <v>0</v>
      </c>
      <c r="M11" s="29">
        <f t="shared" si="1"/>
        <v>0</v>
      </c>
      <c r="N11" s="20">
        <f t="shared" si="2"/>
        <v>0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/>
      <c r="K12" s="28">
        <v>1</v>
      </c>
      <c r="L12" s="29">
        <f t="shared" si="1"/>
        <v>0</v>
      </c>
      <c r="M12" s="29">
        <f t="shared" si="1"/>
        <v>1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/>
      <c r="C13" s="28">
        <v>1</v>
      </c>
      <c r="D13" s="28"/>
      <c r="E13" s="28"/>
      <c r="F13" s="28"/>
      <c r="G13" s="28"/>
      <c r="H13" s="28"/>
      <c r="I13" s="28"/>
      <c r="J13" s="28">
        <v>2</v>
      </c>
      <c r="K13" s="28">
        <v>1</v>
      </c>
      <c r="L13" s="29">
        <f t="shared" si="1"/>
        <v>2</v>
      </c>
      <c r="M13" s="29">
        <f t="shared" si="1"/>
        <v>2</v>
      </c>
      <c r="N13" s="20">
        <f t="shared" si="2"/>
        <v>4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3</v>
      </c>
      <c r="C16" s="29">
        <f t="shared" si="4"/>
        <v>5</v>
      </c>
      <c r="D16" s="29">
        <f t="shared" si="4"/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2</v>
      </c>
      <c r="K16" s="29">
        <f t="shared" si="4"/>
        <v>3</v>
      </c>
      <c r="L16" s="29">
        <f t="shared" si="4"/>
        <v>5</v>
      </c>
      <c r="M16" s="29">
        <f t="shared" si="4"/>
        <v>8</v>
      </c>
      <c r="N16" s="29">
        <f t="shared" ref="N16:N21" si="5">M16+L16</f>
        <v>13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>
        <v>3</v>
      </c>
      <c r="C17" s="28">
        <v>1</v>
      </c>
      <c r="D17" s="28"/>
      <c r="E17" s="28"/>
      <c r="F17" s="28"/>
      <c r="G17" s="28"/>
      <c r="H17" s="28"/>
      <c r="I17" s="28"/>
      <c r="J17" s="28"/>
      <c r="K17" s="28"/>
      <c r="L17" s="29">
        <f t="shared" ref="L17:M21" si="7">B17+D17+F17+H17+J17</f>
        <v>3</v>
      </c>
      <c r="M17" s="29">
        <f t="shared" si="7"/>
        <v>1</v>
      </c>
      <c r="N17" s="29">
        <f t="shared" si="5"/>
        <v>4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>
        <f t="shared" si="7"/>
        <v>0</v>
      </c>
      <c r="M18" s="29">
        <f t="shared" si="7"/>
        <v>0</v>
      </c>
      <c r="N18" s="29">
        <f t="shared" si="5"/>
        <v>0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/>
      <c r="C19" s="28">
        <v>4</v>
      </c>
      <c r="D19" s="28"/>
      <c r="E19" s="28"/>
      <c r="F19" s="28"/>
      <c r="G19" s="28"/>
      <c r="H19" s="28"/>
      <c r="I19" s="28"/>
      <c r="J19" s="28"/>
      <c r="K19" s="28">
        <v>3</v>
      </c>
      <c r="L19" s="29">
        <f t="shared" si="7"/>
        <v>0</v>
      </c>
      <c r="M19" s="29">
        <f t="shared" si="7"/>
        <v>7</v>
      </c>
      <c r="N19" s="29">
        <f t="shared" si="5"/>
        <v>7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/>
      <c r="C20" s="28"/>
      <c r="D20" s="28"/>
      <c r="E20" s="28"/>
      <c r="F20" s="28"/>
      <c r="G20" s="28"/>
      <c r="H20" s="28"/>
      <c r="I20" s="28"/>
      <c r="J20" s="28">
        <v>2</v>
      </c>
      <c r="K20" s="28"/>
      <c r="L20" s="29">
        <f t="shared" si="7"/>
        <v>2</v>
      </c>
      <c r="M20" s="29">
        <f t="shared" si="7"/>
        <v>0</v>
      </c>
      <c r="N20" s="29">
        <f t="shared" si="5"/>
        <v>2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9">
        <f t="shared" si="7"/>
        <v>0</v>
      </c>
      <c r="M21" s="29">
        <f t="shared" si="7"/>
        <v>0</v>
      </c>
      <c r="N21" s="29">
        <f t="shared" si="5"/>
        <v>0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4</v>
      </c>
      <c r="C23" s="29">
        <f t="shared" si="8"/>
        <v>6</v>
      </c>
      <c r="D23" s="29">
        <f t="shared" si="8"/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4</v>
      </c>
      <c r="K23" s="29">
        <f t="shared" si="8"/>
        <v>5</v>
      </c>
      <c r="L23" s="29">
        <f t="shared" si="8"/>
        <v>8</v>
      </c>
      <c r="M23" s="29">
        <f t="shared" si="8"/>
        <v>11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10</v>
      </c>
      <c r="C25" s="154"/>
      <c r="D25" s="153">
        <f>D23+E23</f>
        <v>0</v>
      </c>
      <c r="E25" s="154"/>
      <c r="F25" s="153">
        <f>F23+G23</f>
        <v>0</v>
      </c>
      <c r="G25" s="154"/>
      <c r="H25" s="153">
        <f>H23+I23</f>
        <v>0</v>
      </c>
      <c r="I25" s="154"/>
      <c r="J25" s="153">
        <f>J23+K23</f>
        <v>9</v>
      </c>
      <c r="K25" s="154"/>
      <c r="L25" s="153">
        <f>L23+M23</f>
        <v>19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>
    <tabColor indexed="45"/>
    <pageSetUpPr fitToPage="1"/>
  </sheetPr>
  <dimension ref="A1:G46"/>
  <sheetViews>
    <sheetView showOutlineSymbols="0" topLeftCell="A12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87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88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2</v>
      </c>
      <c r="C9" s="95">
        <v>280972</v>
      </c>
      <c r="D9" s="96">
        <v>4</v>
      </c>
      <c r="E9" s="97">
        <v>438266</v>
      </c>
      <c r="F9" s="98">
        <f t="shared" ref="F9:G11" si="0">B9+D9</f>
        <v>6</v>
      </c>
      <c r="G9" s="99">
        <f t="shared" si="0"/>
        <v>719238</v>
      </c>
    </row>
    <row r="10" spans="1:7" ht="24" customHeight="1" x14ac:dyDescent="0.2">
      <c r="A10" s="93" t="s">
        <v>20</v>
      </c>
      <c r="B10" s="94">
        <v>8</v>
      </c>
      <c r="C10" s="95">
        <v>188052</v>
      </c>
      <c r="D10" s="96">
        <v>5</v>
      </c>
      <c r="E10" s="97">
        <v>178699</v>
      </c>
      <c r="F10" s="98">
        <f t="shared" si="0"/>
        <v>13</v>
      </c>
      <c r="G10" s="99">
        <f t="shared" si="0"/>
        <v>366751</v>
      </c>
    </row>
    <row r="11" spans="1:7" ht="24.75" customHeight="1" x14ac:dyDescent="0.2">
      <c r="A11" s="100" t="s">
        <v>41</v>
      </c>
      <c r="B11" s="101">
        <f t="shared" ref="B11:E11" si="1">B9+B10</f>
        <v>10</v>
      </c>
      <c r="C11" s="102">
        <f t="shared" si="1"/>
        <v>469024</v>
      </c>
      <c r="D11" s="101">
        <f t="shared" si="1"/>
        <v>9</v>
      </c>
      <c r="E11" s="102">
        <f t="shared" si="1"/>
        <v>616965</v>
      </c>
      <c r="F11" s="98">
        <f t="shared" si="0"/>
        <v>19</v>
      </c>
      <c r="G11" s="99">
        <f t="shared" si="0"/>
        <v>1085989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204040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32743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74944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107687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2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8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10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89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90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3</v>
      </c>
      <c r="C9" s="20">
        <f t="shared" si="0"/>
        <v>0</v>
      </c>
      <c r="D9" s="20">
        <f t="shared" si="0"/>
        <v>0</v>
      </c>
      <c r="E9" s="20">
        <f t="shared" si="0"/>
        <v>0</v>
      </c>
      <c r="F9" s="20">
        <f t="shared" si="0"/>
        <v>3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1</v>
      </c>
      <c r="K9" s="20">
        <f t="shared" si="0"/>
        <v>1</v>
      </c>
      <c r="L9" s="20">
        <f t="shared" si="0"/>
        <v>7</v>
      </c>
      <c r="M9" s="20">
        <f t="shared" si="0"/>
        <v>1</v>
      </c>
      <c r="N9" s="20">
        <f>M9+L9</f>
        <v>8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>
        <v>1</v>
      </c>
      <c r="C10" s="28"/>
      <c r="D10" s="28"/>
      <c r="E10" s="28"/>
      <c r="F10" s="28"/>
      <c r="G10" s="28"/>
      <c r="H10" s="28"/>
      <c r="I10" s="28"/>
      <c r="J10" s="28"/>
      <c r="K10" s="28"/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>
        <v>1</v>
      </c>
      <c r="C11" s="28"/>
      <c r="D11" s="28"/>
      <c r="E11" s="28"/>
      <c r="F11" s="28"/>
      <c r="G11" s="28"/>
      <c r="H11" s="28"/>
      <c r="I11" s="28"/>
      <c r="J11" s="28"/>
      <c r="K11" s="28"/>
      <c r="L11" s="29">
        <f t="shared" si="1"/>
        <v>1</v>
      </c>
      <c r="M11" s="29">
        <f t="shared" si="1"/>
        <v>0</v>
      </c>
      <c r="N11" s="20">
        <f t="shared" si="2"/>
        <v>1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>
        <v>1</v>
      </c>
      <c r="G12" s="28"/>
      <c r="H12" s="28"/>
      <c r="I12" s="28"/>
      <c r="J12" s="28"/>
      <c r="K12" s="28"/>
      <c r="L12" s="29">
        <f t="shared" si="1"/>
        <v>1</v>
      </c>
      <c r="M12" s="29">
        <f t="shared" si="1"/>
        <v>0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>
        <v>1</v>
      </c>
      <c r="C13" s="28"/>
      <c r="D13" s="28"/>
      <c r="E13" s="28"/>
      <c r="F13" s="28">
        <v>2</v>
      </c>
      <c r="G13" s="28"/>
      <c r="H13" s="28"/>
      <c r="I13" s="28"/>
      <c r="J13" s="28">
        <v>1</v>
      </c>
      <c r="K13" s="28">
        <v>1</v>
      </c>
      <c r="L13" s="29">
        <f t="shared" si="1"/>
        <v>4</v>
      </c>
      <c r="M13" s="29">
        <f t="shared" si="1"/>
        <v>1</v>
      </c>
      <c r="N13" s="20">
        <f t="shared" si="2"/>
        <v>5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1</v>
      </c>
      <c r="C16" s="29">
        <f t="shared" si="4"/>
        <v>4</v>
      </c>
      <c r="D16" s="29">
        <f t="shared" si="4"/>
        <v>0</v>
      </c>
      <c r="E16" s="29">
        <f t="shared" si="4"/>
        <v>11</v>
      </c>
      <c r="F16" s="29">
        <f t="shared" si="4"/>
        <v>3</v>
      </c>
      <c r="G16" s="29">
        <f t="shared" si="4"/>
        <v>2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4</v>
      </c>
      <c r="M16" s="29">
        <f t="shared" si="4"/>
        <v>17</v>
      </c>
      <c r="N16" s="29">
        <f t="shared" ref="N16:N21" si="5">M16+L16</f>
        <v>21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>
        <v>2</v>
      </c>
      <c r="G17" s="28"/>
      <c r="H17" s="28"/>
      <c r="I17" s="28"/>
      <c r="J17" s="28"/>
      <c r="K17" s="28"/>
      <c r="L17" s="29">
        <f t="shared" ref="L17:M21" si="7">B17+D17+F17+H17+J17</f>
        <v>2</v>
      </c>
      <c r="M17" s="29">
        <f t="shared" si="7"/>
        <v>0</v>
      </c>
      <c r="N17" s="29">
        <f t="shared" si="5"/>
        <v>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/>
      <c r="C18" s="28">
        <v>2</v>
      </c>
      <c r="D18" s="28"/>
      <c r="E18" s="28">
        <v>1</v>
      </c>
      <c r="F18" s="28"/>
      <c r="G18" s="28"/>
      <c r="H18" s="28"/>
      <c r="I18" s="28"/>
      <c r="J18" s="28"/>
      <c r="K18" s="28"/>
      <c r="L18" s="29">
        <f t="shared" si="7"/>
        <v>0</v>
      </c>
      <c r="M18" s="29">
        <f t="shared" si="7"/>
        <v>3</v>
      </c>
      <c r="N18" s="29">
        <f t="shared" si="5"/>
        <v>3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/>
      <c r="C19" s="28">
        <v>2</v>
      </c>
      <c r="D19" s="28"/>
      <c r="E19" s="28">
        <v>10</v>
      </c>
      <c r="F19" s="28"/>
      <c r="G19" s="28">
        <v>2</v>
      </c>
      <c r="H19" s="28"/>
      <c r="I19" s="28"/>
      <c r="J19" s="28"/>
      <c r="K19" s="28"/>
      <c r="L19" s="29">
        <f t="shared" si="7"/>
        <v>0</v>
      </c>
      <c r="M19" s="29">
        <f t="shared" si="7"/>
        <v>14</v>
      </c>
      <c r="N19" s="29">
        <f t="shared" si="5"/>
        <v>14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>
        <f t="shared" si="7"/>
        <v>0</v>
      </c>
      <c r="M20" s="29">
        <f t="shared" si="7"/>
        <v>0</v>
      </c>
      <c r="N20" s="29">
        <f t="shared" si="5"/>
        <v>0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1</v>
      </c>
      <c r="C21" s="28"/>
      <c r="D21" s="28"/>
      <c r="E21" s="28"/>
      <c r="F21" s="28">
        <v>1</v>
      </c>
      <c r="G21" s="28"/>
      <c r="H21" s="28"/>
      <c r="I21" s="28"/>
      <c r="J21" s="28"/>
      <c r="K21" s="28"/>
      <c r="L21" s="29">
        <f t="shared" si="7"/>
        <v>2</v>
      </c>
      <c r="M21" s="29">
        <f t="shared" si="7"/>
        <v>0</v>
      </c>
      <c r="N21" s="29">
        <f t="shared" si="5"/>
        <v>2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4</v>
      </c>
      <c r="C23" s="29">
        <f t="shared" si="8"/>
        <v>4</v>
      </c>
      <c r="D23" s="29">
        <f t="shared" si="8"/>
        <v>0</v>
      </c>
      <c r="E23" s="29">
        <f t="shared" si="8"/>
        <v>11</v>
      </c>
      <c r="F23" s="29">
        <f t="shared" si="8"/>
        <v>6</v>
      </c>
      <c r="G23" s="29">
        <f t="shared" si="8"/>
        <v>2</v>
      </c>
      <c r="H23" s="29">
        <f t="shared" si="8"/>
        <v>0</v>
      </c>
      <c r="I23" s="29">
        <f t="shared" si="8"/>
        <v>0</v>
      </c>
      <c r="J23" s="29">
        <f t="shared" si="8"/>
        <v>1</v>
      </c>
      <c r="K23" s="29">
        <f t="shared" si="8"/>
        <v>1</v>
      </c>
      <c r="L23" s="29">
        <f t="shared" si="8"/>
        <v>11</v>
      </c>
      <c r="M23" s="29">
        <f t="shared" si="8"/>
        <v>18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8</v>
      </c>
      <c r="C25" s="154"/>
      <c r="D25" s="153">
        <f>D23+E23</f>
        <v>11</v>
      </c>
      <c r="E25" s="154"/>
      <c r="F25" s="153">
        <f>F23+G23</f>
        <v>8</v>
      </c>
      <c r="G25" s="154"/>
      <c r="H25" s="153">
        <f>H23+I23</f>
        <v>0</v>
      </c>
      <c r="I25" s="154"/>
      <c r="J25" s="153">
        <f>J23+K23</f>
        <v>2</v>
      </c>
      <c r="K25" s="154"/>
      <c r="L25" s="153">
        <f>L23+M23</f>
        <v>29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indexed="45"/>
    <pageSetUpPr fitToPage="1"/>
  </sheetPr>
  <dimension ref="A1:G46"/>
  <sheetViews>
    <sheetView showOutlineSymbols="0" topLeftCell="A12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89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90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6</v>
      </c>
      <c r="C9" s="95">
        <v>674892</v>
      </c>
      <c r="D9" s="96">
        <v>2</v>
      </c>
      <c r="E9" s="97">
        <v>129672</v>
      </c>
      <c r="F9" s="98">
        <f t="shared" ref="F9:G11" si="0">B9+D9</f>
        <v>8</v>
      </c>
      <c r="G9" s="99">
        <f t="shared" si="0"/>
        <v>804564</v>
      </c>
    </row>
    <row r="10" spans="1:7" ht="24" customHeight="1" x14ac:dyDescent="0.2">
      <c r="A10" s="93" t="s">
        <v>20</v>
      </c>
      <c r="B10" s="94">
        <v>21</v>
      </c>
      <c r="C10" s="95">
        <v>749897</v>
      </c>
      <c r="D10" s="96"/>
      <c r="E10" s="97"/>
      <c r="F10" s="98">
        <f t="shared" si="0"/>
        <v>21</v>
      </c>
      <c r="G10" s="99">
        <f t="shared" si="0"/>
        <v>749897</v>
      </c>
    </row>
    <row r="11" spans="1:7" ht="24.75" customHeight="1" x14ac:dyDescent="0.2">
      <c r="A11" s="100" t="s">
        <v>41</v>
      </c>
      <c r="B11" s="101">
        <f t="shared" ref="B11:E11" si="1">B9+B10</f>
        <v>27</v>
      </c>
      <c r="C11" s="102">
        <f t="shared" si="1"/>
        <v>1424789</v>
      </c>
      <c r="D11" s="101">
        <f t="shared" si="1"/>
        <v>2</v>
      </c>
      <c r="E11" s="102">
        <f t="shared" si="1"/>
        <v>129672</v>
      </c>
      <c r="F11" s="98">
        <f t="shared" si="0"/>
        <v>29</v>
      </c>
      <c r="G11" s="99">
        <f t="shared" si="0"/>
        <v>1554461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558285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130083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215737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345820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6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59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65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91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92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2</v>
      </c>
      <c r="C9" s="20">
        <f t="shared" si="0"/>
        <v>3</v>
      </c>
      <c r="D9" s="20">
        <f t="shared" si="0"/>
        <v>0</v>
      </c>
      <c r="E9" s="20">
        <f t="shared" si="0"/>
        <v>0</v>
      </c>
      <c r="F9" s="20">
        <f t="shared" si="0"/>
        <v>2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1</v>
      </c>
      <c r="K9" s="20">
        <f t="shared" si="0"/>
        <v>0</v>
      </c>
      <c r="L9" s="20">
        <f t="shared" si="0"/>
        <v>5</v>
      </c>
      <c r="M9" s="20">
        <f t="shared" si="0"/>
        <v>3</v>
      </c>
      <c r="N9" s="20">
        <f>M9+L9</f>
        <v>8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>
        <v>1</v>
      </c>
      <c r="C10" s="28"/>
      <c r="D10" s="28"/>
      <c r="E10" s="28"/>
      <c r="F10" s="28"/>
      <c r="G10" s="28"/>
      <c r="H10" s="28"/>
      <c r="I10" s="28"/>
      <c r="J10" s="28"/>
      <c r="K10" s="28"/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/>
      <c r="C11" s="28">
        <v>1</v>
      </c>
      <c r="D11" s="28"/>
      <c r="E11" s="28"/>
      <c r="F11" s="28"/>
      <c r="G11" s="28"/>
      <c r="H11" s="28"/>
      <c r="I11" s="28"/>
      <c r="J11" s="28"/>
      <c r="K11" s="28"/>
      <c r="L11" s="29">
        <f t="shared" si="1"/>
        <v>0</v>
      </c>
      <c r="M11" s="29">
        <f t="shared" si="1"/>
        <v>1</v>
      </c>
      <c r="N11" s="20">
        <f t="shared" si="2"/>
        <v>1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>
        <v>1</v>
      </c>
      <c r="C12" s="28"/>
      <c r="D12" s="28"/>
      <c r="E12" s="28"/>
      <c r="F12" s="28"/>
      <c r="G12" s="28"/>
      <c r="H12" s="28"/>
      <c r="I12" s="28"/>
      <c r="J12" s="28"/>
      <c r="K12" s="28"/>
      <c r="L12" s="29">
        <f t="shared" si="1"/>
        <v>1</v>
      </c>
      <c r="M12" s="29">
        <f t="shared" si="1"/>
        <v>0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/>
      <c r="C13" s="28">
        <v>2</v>
      </c>
      <c r="D13" s="28"/>
      <c r="E13" s="28"/>
      <c r="F13" s="28">
        <v>2</v>
      </c>
      <c r="G13" s="28"/>
      <c r="H13" s="28"/>
      <c r="I13" s="28"/>
      <c r="J13" s="28">
        <v>1</v>
      </c>
      <c r="K13" s="28"/>
      <c r="L13" s="29">
        <f t="shared" si="1"/>
        <v>3</v>
      </c>
      <c r="M13" s="29">
        <f t="shared" si="1"/>
        <v>2</v>
      </c>
      <c r="N13" s="20">
        <f t="shared" si="2"/>
        <v>5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5</v>
      </c>
      <c r="C16" s="29">
        <f t="shared" si="4"/>
        <v>13</v>
      </c>
      <c r="D16" s="29">
        <f t="shared" si="4"/>
        <v>0</v>
      </c>
      <c r="E16" s="29">
        <f t="shared" si="4"/>
        <v>0</v>
      </c>
      <c r="F16" s="29">
        <f t="shared" si="4"/>
        <v>2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7</v>
      </c>
      <c r="M16" s="29">
        <f t="shared" si="4"/>
        <v>13</v>
      </c>
      <c r="N16" s="29">
        <f t="shared" ref="N16:N21" si="5">M16+L16</f>
        <v>20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>
        <v>2</v>
      </c>
      <c r="G17" s="28"/>
      <c r="H17" s="28"/>
      <c r="I17" s="28"/>
      <c r="J17" s="28"/>
      <c r="K17" s="28"/>
      <c r="L17" s="29">
        <f t="shared" ref="L17:M21" si="7">B17+D17+F17+H17+J17</f>
        <v>2</v>
      </c>
      <c r="M17" s="29">
        <f t="shared" si="7"/>
        <v>0</v>
      </c>
      <c r="N17" s="29">
        <f t="shared" si="5"/>
        <v>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>
        <v>1</v>
      </c>
      <c r="C18" s="28">
        <v>1</v>
      </c>
      <c r="D18" s="28"/>
      <c r="E18" s="28"/>
      <c r="F18" s="28"/>
      <c r="G18" s="28"/>
      <c r="H18" s="28"/>
      <c r="I18" s="28"/>
      <c r="J18" s="28"/>
      <c r="K18" s="28"/>
      <c r="L18" s="29">
        <f t="shared" si="7"/>
        <v>1</v>
      </c>
      <c r="M18" s="29">
        <f t="shared" si="7"/>
        <v>1</v>
      </c>
      <c r="N18" s="29">
        <f t="shared" si="5"/>
        <v>2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/>
      <c r="C19" s="28">
        <v>12</v>
      </c>
      <c r="D19" s="28"/>
      <c r="E19" s="28"/>
      <c r="F19" s="28"/>
      <c r="G19" s="28"/>
      <c r="H19" s="28"/>
      <c r="I19" s="28"/>
      <c r="J19" s="28"/>
      <c r="K19" s="28"/>
      <c r="L19" s="29">
        <f t="shared" si="7"/>
        <v>0</v>
      </c>
      <c r="M19" s="29">
        <f t="shared" si="7"/>
        <v>12</v>
      </c>
      <c r="N19" s="29">
        <f t="shared" si="5"/>
        <v>12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>
        <f t="shared" si="7"/>
        <v>0</v>
      </c>
      <c r="M20" s="29">
        <f t="shared" si="7"/>
        <v>0</v>
      </c>
      <c r="N20" s="29">
        <f t="shared" si="5"/>
        <v>0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4</v>
      </c>
      <c r="C21" s="28"/>
      <c r="D21" s="28"/>
      <c r="E21" s="28"/>
      <c r="F21" s="28"/>
      <c r="G21" s="28"/>
      <c r="H21" s="28"/>
      <c r="I21" s="28"/>
      <c r="J21" s="28"/>
      <c r="K21" s="28"/>
      <c r="L21" s="29">
        <f t="shared" si="7"/>
        <v>4</v>
      </c>
      <c r="M21" s="29">
        <f t="shared" si="7"/>
        <v>0</v>
      </c>
      <c r="N21" s="29">
        <f t="shared" si="5"/>
        <v>4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7</v>
      </c>
      <c r="C23" s="29">
        <f t="shared" si="8"/>
        <v>16</v>
      </c>
      <c r="D23" s="29">
        <f t="shared" si="8"/>
        <v>0</v>
      </c>
      <c r="E23" s="29">
        <f t="shared" si="8"/>
        <v>0</v>
      </c>
      <c r="F23" s="29">
        <f t="shared" si="8"/>
        <v>4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1</v>
      </c>
      <c r="K23" s="29">
        <f t="shared" si="8"/>
        <v>0</v>
      </c>
      <c r="L23" s="29">
        <f t="shared" si="8"/>
        <v>12</v>
      </c>
      <c r="M23" s="29">
        <f t="shared" si="8"/>
        <v>16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23</v>
      </c>
      <c r="C25" s="154"/>
      <c r="D25" s="153">
        <f>D23+E23</f>
        <v>0</v>
      </c>
      <c r="E25" s="154"/>
      <c r="F25" s="153">
        <f>F23+G23</f>
        <v>4</v>
      </c>
      <c r="G25" s="154"/>
      <c r="H25" s="153">
        <f>H23+I23</f>
        <v>0</v>
      </c>
      <c r="I25" s="154"/>
      <c r="J25" s="153">
        <f>J23+K23</f>
        <v>1</v>
      </c>
      <c r="K25" s="154"/>
      <c r="L25" s="153">
        <f>L23+M23</f>
        <v>28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>
    <tabColor indexed="45"/>
    <pageSetUpPr fitToPage="1"/>
  </sheetPr>
  <dimension ref="A1:G46"/>
  <sheetViews>
    <sheetView showOutlineSymbols="0" topLeftCell="A12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91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92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7</v>
      </c>
      <c r="C9" s="95">
        <v>713638</v>
      </c>
      <c r="D9" s="96">
        <v>1</v>
      </c>
      <c r="E9" s="97"/>
      <c r="F9" s="98">
        <f t="shared" ref="F9:G11" si="0">B9+D9</f>
        <v>8</v>
      </c>
      <c r="G9" s="99">
        <f t="shared" si="0"/>
        <v>713638</v>
      </c>
    </row>
    <row r="10" spans="1:7" ht="24" customHeight="1" x14ac:dyDescent="0.2">
      <c r="A10" s="93" t="s">
        <v>20</v>
      </c>
      <c r="B10" s="94">
        <v>20</v>
      </c>
      <c r="C10" s="95">
        <v>1550831</v>
      </c>
      <c r="D10" s="96"/>
      <c r="E10" s="97"/>
      <c r="F10" s="98">
        <f t="shared" si="0"/>
        <v>20</v>
      </c>
      <c r="G10" s="99">
        <f t="shared" si="0"/>
        <v>1550831</v>
      </c>
    </row>
    <row r="11" spans="1:7" ht="24.75" customHeight="1" x14ac:dyDescent="0.2">
      <c r="A11" s="100" t="s">
        <v>41</v>
      </c>
      <c r="B11" s="101">
        <f t="shared" ref="B11:E11" si="1">B9+B10</f>
        <v>27</v>
      </c>
      <c r="C11" s="102">
        <f t="shared" si="1"/>
        <v>2264469</v>
      </c>
      <c r="D11" s="101">
        <f t="shared" si="1"/>
        <v>1</v>
      </c>
      <c r="E11" s="102">
        <f t="shared" si="1"/>
        <v>0</v>
      </c>
      <c r="F11" s="98">
        <f t="shared" si="0"/>
        <v>28</v>
      </c>
      <c r="G11" s="99">
        <f t="shared" si="0"/>
        <v>2264469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478000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150183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93350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243533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7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20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27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93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94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0</v>
      </c>
      <c r="C9" s="20">
        <f t="shared" si="0"/>
        <v>0</v>
      </c>
      <c r="D9" s="20">
        <f t="shared" si="0"/>
        <v>0</v>
      </c>
      <c r="E9" s="20">
        <f t="shared" si="0"/>
        <v>0</v>
      </c>
      <c r="F9" s="20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3</v>
      </c>
      <c r="K9" s="20">
        <f t="shared" si="0"/>
        <v>2</v>
      </c>
      <c r="L9" s="20">
        <f t="shared" si="0"/>
        <v>3</v>
      </c>
      <c r="M9" s="20">
        <f t="shared" si="0"/>
        <v>2</v>
      </c>
      <c r="N9" s="20">
        <f>M9+L9</f>
        <v>5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/>
      <c r="C10" s="28"/>
      <c r="D10" s="28"/>
      <c r="E10" s="28"/>
      <c r="F10" s="28"/>
      <c r="G10" s="28"/>
      <c r="H10" s="28"/>
      <c r="I10" s="28"/>
      <c r="J10" s="28">
        <v>1</v>
      </c>
      <c r="K10" s="28"/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/>
      <c r="C11" s="28"/>
      <c r="D11" s="28"/>
      <c r="E11" s="28"/>
      <c r="F11" s="28"/>
      <c r="G11" s="28"/>
      <c r="H11" s="28"/>
      <c r="I11" s="28"/>
      <c r="J11" s="28"/>
      <c r="K11" s="28">
        <v>1</v>
      </c>
      <c r="L11" s="29">
        <f t="shared" si="1"/>
        <v>0</v>
      </c>
      <c r="M11" s="29">
        <f t="shared" si="1"/>
        <v>1</v>
      </c>
      <c r="N11" s="20">
        <f t="shared" si="2"/>
        <v>1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/>
      <c r="K12" s="28">
        <v>1</v>
      </c>
      <c r="L12" s="29">
        <f t="shared" si="1"/>
        <v>0</v>
      </c>
      <c r="M12" s="29">
        <f t="shared" si="1"/>
        <v>1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/>
      <c r="C13" s="28"/>
      <c r="D13" s="28"/>
      <c r="E13" s="28"/>
      <c r="F13" s="28"/>
      <c r="G13" s="28"/>
      <c r="H13" s="28"/>
      <c r="I13" s="28"/>
      <c r="J13" s="28">
        <v>2</v>
      </c>
      <c r="K13" s="28"/>
      <c r="L13" s="29">
        <f t="shared" si="1"/>
        <v>2</v>
      </c>
      <c r="M13" s="29">
        <f t="shared" si="1"/>
        <v>0</v>
      </c>
      <c r="N13" s="20">
        <f t="shared" si="2"/>
        <v>2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7</v>
      </c>
      <c r="C16" s="29">
        <f t="shared" si="4"/>
        <v>5</v>
      </c>
      <c r="D16" s="29">
        <f t="shared" si="4"/>
        <v>5</v>
      </c>
      <c r="E16" s="29">
        <f t="shared" si="4"/>
        <v>0</v>
      </c>
      <c r="F16" s="29">
        <f t="shared" si="4"/>
        <v>2</v>
      </c>
      <c r="G16" s="29">
        <f t="shared" si="4"/>
        <v>0</v>
      </c>
      <c r="H16" s="29">
        <f t="shared" si="4"/>
        <v>0</v>
      </c>
      <c r="I16" s="29">
        <f t="shared" si="4"/>
        <v>1</v>
      </c>
      <c r="J16" s="29">
        <f t="shared" si="4"/>
        <v>2</v>
      </c>
      <c r="K16" s="29">
        <f t="shared" si="4"/>
        <v>0</v>
      </c>
      <c r="L16" s="29">
        <f t="shared" si="4"/>
        <v>16</v>
      </c>
      <c r="M16" s="29">
        <f t="shared" si="4"/>
        <v>6</v>
      </c>
      <c r="N16" s="29">
        <f t="shared" ref="N16:N21" si="5">M16+L16</f>
        <v>22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>
        <v>2</v>
      </c>
      <c r="G17" s="28"/>
      <c r="H17" s="28"/>
      <c r="I17" s="28"/>
      <c r="J17" s="28"/>
      <c r="K17" s="28"/>
      <c r="L17" s="29">
        <f t="shared" ref="L17:M21" si="7">B17+D17+F17+H17+J17</f>
        <v>2</v>
      </c>
      <c r="M17" s="29">
        <f t="shared" si="7"/>
        <v>0</v>
      </c>
      <c r="N17" s="29">
        <f t="shared" si="5"/>
        <v>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>
        <v>2</v>
      </c>
      <c r="C18" s="28"/>
      <c r="D18" s="28"/>
      <c r="E18" s="28"/>
      <c r="F18" s="28"/>
      <c r="G18" s="28"/>
      <c r="H18" s="28"/>
      <c r="I18" s="28"/>
      <c r="J18" s="28"/>
      <c r="K18" s="28"/>
      <c r="L18" s="29">
        <f t="shared" si="7"/>
        <v>2</v>
      </c>
      <c r="M18" s="29">
        <f t="shared" si="7"/>
        <v>0</v>
      </c>
      <c r="N18" s="29">
        <f t="shared" si="5"/>
        <v>2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/>
      <c r="C19" s="28">
        <v>5</v>
      </c>
      <c r="D19" s="28"/>
      <c r="E19" s="28"/>
      <c r="F19" s="28"/>
      <c r="G19" s="28"/>
      <c r="H19" s="28"/>
      <c r="I19" s="28">
        <v>1</v>
      </c>
      <c r="J19" s="28"/>
      <c r="K19" s="28"/>
      <c r="L19" s="29">
        <f t="shared" si="7"/>
        <v>0</v>
      </c>
      <c r="M19" s="29">
        <f t="shared" si="7"/>
        <v>6</v>
      </c>
      <c r="N19" s="29">
        <f t="shared" si="5"/>
        <v>6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>
        <v>1</v>
      </c>
      <c r="C20" s="28"/>
      <c r="D20" s="28">
        <v>5</v>
      </c>
      <c r="E20" s="28"/>
      <c r="F20" s="28"/>
      <c r="G20" s="28"/>
      <c r="H20" s="28"/>
      <c r="I20" s="28"/>
      <c r="J20" s="28">
        <v>2</v>
      </c>
      <c r="K20" s="28"/>
      <c r="L20" s="29">
        <f t="shared" si="7"/>
        <v>8</v>
      </c>
      <c r="M20" s="29">
        <f t="shared" si="7"/>
        <v>0</v>
      </c>
      <c r="N20" s="29">
        <f t="shared" si="5"/>
        <v>8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4</v>
      </c>
      <c r="C21" s="28"/>
      <c r="D21" s="28"/>
      <c r="E21" s="28"/>
      <c r="F21" s="28"/>
      <c r="G21" s="28"/>
      <c r="H21" s="28"/>
      <c r="I21" s="28"/>
      <c r="J21" s="28"/>
      <c r="K21" s="28"/>
      <c r="L21" s="29">
        <f t="shared" si="7"/>
        <v>4</v>
      </c>
      <c r="M21" s="29">
        <f t="shared" si="7"/>
        <v>0</v>
      </c>
      <c r="N21" s="29">
        <f t="shared" si="5"/>
        <v>4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7</v>
      </c>
      <c r="C23" s="29">
        <f t="shared" si="8"/>
        <v>5</v>
      </c>
      <c r="D23" s="29">
        <f t="shared" si="8"/>
        <v>5</v>
      </c>
      <c r="E23" s="29">
        <f t="shared" si="8"/>
        <v>0</v>
      </c>
      <c r="F23" s="29">
        <f t="shared" si="8"/>
        <v>2</v>
      </c>
      <c r="G23" s="29">
        <f t="shared" si="8"/>
        <v>0</v>
      </c>
      <c r="H23" s="29">
        <f t="shared" si="8"/>
        <v>0</v>
      </c>
      <c r="I23" s="29">
        <f t="shared" si="8"/>
        <v>1</v>
      </c>
      <c r="J23" s="29">
        <f t="shared" si="8"/>
        <v>5</v>
      </c>
      <c r="K23" s="29">
        <f t="shared" si="8"/>
        <v>2</v>
      </c>
      <c r="L23" s="29">
        <f t="shared" si="8"/>
        <v>19</v>
      </c>
      <c r="M23" s="29">
        <f t="shared" si="8"/>
        <v>8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12</v>
      </c>
      <c r="C25" s="154"/>
      <c r="D25" s="153">
        <f>D23+E23</f>
        <v>5</v>
      </c>
      <c r="E25" s="154"/>
      <c r="F25" s="153">
        <f>F23+G23</f>
        <v>2</v>
      </c>
      <c r="G25" s="154"/>
      <c r="H25" s="153">
        <f>H23+I23</f>
        <v>1</v>
      </c>
      <c r="I25" s="154"/>
      <c r="J25" s="153">
        <f>J23+K23</f>
        <v>7</v>
      </c>
      <c r="K25" s="154"/>
      <c r="L25" s="153">
        <f>L23+M23</f>
        <v>27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>
    <tabColor indexed="45"/>
    <pageSetUpPr fitToPage="1"/>
  </sheetPr>
  <dimension ref="A1:G46"/>
  <sheetViews>
    <sheetView showOutlineSymbols="0" topLeftCell="A12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93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94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/>
      <c r="C9" s="95"/>
      <c r="D9" s="96">
        <v>5</v>
      </c>
      <c r="E9" s="97">
        <v>484869.75</v>
      </c>
      <c r="F9" s="98">
        <f t="shared" ref="F9:G11" si="0">B9+D9</f>
        <v>5</v>
      </c>
      <c r="G9" s="99">
        <f t="shared" si="0"/>
        <v>484869.75</v>
      </c>
    </row>
    <row r="10" spans="1:7" ht="24" customHeight="1" x14ac:dyDescent="0.2">
      <c r="A10" s="93" t="s">
        <v>20</v>
      </c>
      <c r="B10" s="94">
        <v>20</v>
      </c>
      <c r="C10" s="95">
        <v>897805.875</v>
      </c>
      <c r="D10" s="96">
        <v>2</v>
      </c>
      <c r="E10" s="97">
        <v>59335.125</v>
      </c>
      <c r="F10" s="98">
        <f t="shared" si="0"/>
        <v>22</v>
      </c>
      <c r="G10" s="99">
        <f t="shared" si="0"/>
        <v>957141</v>
      </c>
    </row>
    <row r="11" spans="1:7" ht="24.75" customHeight="1" x14ac:dyDescent="0.2">
      <c r="A11" s="100" t="s">
        <v>41</v>
      </c>
      <c r="B11" s="101">
        <f t="shared" ref="B11:E11" si="1">B9+B10</f>
        <v>20</v>
      </c>
      <c r="C11" s="102">
        <f t="shared" si="1"/>
        <v>897805.875</v>
      </c>
      <c r="D11" s="101">
        <f t="shared" si="1"/>
        <v>7</v>
      </c>
      <c r="E11" s="102">
        <f t="shared" si="1"/>
        <v>544204.875</v>
      </c>
      <c r="F11" s="98">
        <f t="shared" si="0"/>
        <v>27</v>
      </c>
      <c r="G11" s="99">
        <f t="shared" si="0"/>
        <v>1442010.75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270000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23901.29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127118.53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151019.82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5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22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27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95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94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0</v>
      </c>
      <c r="C9" s="20">
        <f t="shared" si="0"/>
        <v>0</v>
      </c>
      <c r="D9" s="20">
        <f t="shared" si="0"/>
        <v>0</v>
      </c>
      <c r="E9" s="20">
        <f t="shared" si="0"/>
        <v>0</v>
      </c>
      <c r="F9" s="20">
        <f t="shared" si="0"/>
        <v>1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0">
        <f t="shared" si="0"/>
        <v>4</v>
      </c>
      <c r="L9" s="20">
        <f t="shared" si="0"/>
        <v>1</v>
      </c>
      <c r="M9" s="20">
        <f t="shared" si="0"/>
        <v>4</v>
      </c>
      <c r="N9" s="20">
        <f>M9+L9</f>
        <v>5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/>
      <c r="C10" s="28"/>
      <c r="D10" s="28"/>
      <c r="E10" s="28"/>
      <c r="F10" s="28">
        <v>1</v>
      </c>
      <c r="G10" s="28"/>
      <c r="H10" s="28"/>
      <c r="I10" s="28"/>
      <c r="J10" s="28"/>
      <c r="K10" s="28"/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>
        <f t="shared" si="1"/>
        <v>0</v>
      </c>
      <c r="M11" s="29">
        <f t="shared" si="1"/>
        <v>0</v>
      </c>
      <c r="N11" s="20">
        <f t="shared" si="2"/>
        <v>0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>
        <f t="shared" si="1"/>
        <v>0</v>
      </c>
      <c r="M12" s="29">
        <f t="shared" si="1"/>
        <v>0</v>
      </c>
      <c r="N12" s="20">
        <f t="shared" si="2"/>
        <v>0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/>
      <c r="C13" s="28"/>
      <c r="D13" s="28"/>
      <c r="E13" s="28"/>
      <c r="F13" s="28"/>
      <c r="G13" s="28"/>
      <c r="H13" s="28"/>
      <c r="I13" s="28"/>
      <c r="J13" s="28"/>
      <c r="K13" s="28">
        <v>4</v>
      </c>
      <c r="L13" s="29">
        <f t="shared" si="1"/>
        <v>0</v>
      </c>
      <c r="M13" s="29">
        <f t="shared" si="1"/>
        <v>4</v>
      </c>
      <c r="N13" s="20">
        <f t="shared" si="2"/>
        <v>4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2</v>
      </c>
      <c r="C16" s="29">
        <f t="shared" si="4"/>
        <v>3</v>
      </c>
      <c r="D16" s="29">
        <f t="shared" si="4"/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2</v>
      </c>
      <c r="L16" s="29">
        <f t="shared" si="4"/>
        <v>2</v>
      </c>
      <c r="M16" s="29">
        <f t="shared" si="4"/>
        <v>5</v>
      </c>
      <c r="N16" s="29">
        <f t="shared" ref="N16:N21" si="5">M16+L16</f>
        <v>7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9">
        <f t="shared" ref="L17:M21" si="7">B17+D17+F17+H17+J17</f>
        <v>0</v>
      </c>
      <c r="M17" s="29">
        <f t="shared" si="7"/>
        <v>0</v>
      </c>
      <c r="N17" s="29">
        <f t="shared" si="5"/>
        <v>0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>
        <f t="shared" si="7"/>
        <v>0</v>
      </c>
      <c r="M18" s="29">
        <f t="shared" si="7"/>
        <v>0</v>
      </c>
      <c r="N18" s="29">
        <f t="shared" si="5"/>
        <v>0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/>
      <c r="C19" s="28">
        <v>3</v>
      </c>
      <c r="D19" s="28"/>
      <c r="E19" s="28"/>
      <c r="F19" s="28"/>
      <c r="G19" s="28"/>
      <c r="H19" s="28"/>
      <c r="I19" s="28"/>
      <c r="J19" s="28"/>
      <c r="K19" s="28">
        <v>2</v>
      </c>
      <c r="L19" s="29">
        <f t="shared" si="7"/>
        <v>0</v>
      </c>
      <c r="M19" s="29">
        <f t="shared" si="7"/>
        <v>5</v>
      </c>
      <c r="N19" s="29">
        <f t="shared" si="5"/>
        <v>5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>
        <f t="shared" si="7"/>
        <v>0</v>
      </c>
      <c r="M20" s="29">
        <f t="shared" si="7"/>
        <v>0</v>
      </c>
      <c r="N20" s="29">
        <f t="shared" si="5"/>
        <v>0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2</v>
      </c>
      <c r="C21" s="28"/>
      <c r="D21" s="28"/>
      <c r="E21" s="28"/>
      <c r="F21" s="28"/>
      <c r="G21" s="28"/>
      <c r="H21" s="28"/>
      <c r="I21" s="28"/>
      <c r="J21" s="28"/>
      <c r="K21" s="28"/>
      <c r="L21" s="29">
        <f t="shared" si="7"/>
        <v>2</v>
      </c>
      <c r="M21" s="29">
        <f t="shared" si="7"/>
        <v>0</v>
      </c>
      <c r="N21" s="29">
        <f t="shared" si="5"/>
        <v>2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2</v>
      </c>
      <c r="C23" s="29">
        <f t="shared" si="8"/>
        <v>3</v>
      </c>
      <c r="D23" s="29">
        <f t="shared" si="8"/>
        <v>0</v>
      </c>
      <c r="E23" s="29">
        <f t="shared" si="8"/>
        <v>0</v>
      </c>
      <c r="F23" s="29">
        <f t="shared" si="8"/>
        <v>1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6</v>
      </c>
      <c r="L23" s="29">
        <f t="shared" si="8"/>
        <v>3</v>
      </c>
      <c r="M23" s="29">
        <f t="shared" si="8"/>
        <v>9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5</v>
      </c>
      <c r="C25" s="154"/>
      <c r="D25" s="153">
        <f>D23+E23</f>
        <v>0</v>
      </c>
      <c r="E25" s="154"/>
      <c r="F25" s="153">
        <f>F23+G23</f>
        <v>1</v>
      </c>
      <c r="G25" s="154"/>
      <c r="H25" s="153">
        <f>H23+I23</f>
        <v>0</v>
      </c>
      <c r="I25" s="154"/>
      <c r="J25" s="153">
        <f>J23+K23</f>
        <v>6</v>
      </c>
      <c r="K25" s="154"/>
      <c r="L25" s="153">
        <f>L23+M23</f>
        <v>12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 t="s">
        <v>96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>
    <tabColor indexed="45"/>
    <pageSetUpPr fitToPage="1"/>
  </sheetPr>
  <dimension ref="A1:G46"/>
  <sheetViews>
    <sheetView showOutlineSymbols="0" topLeftCell="A12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95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94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1</v>
      </c>
      <c r="C9" s="95"/>
      <c r="D9" s="96">
        <v>4</v>
      </c>
      <c r="E9" s="97">
        <v>295529.875</v>
      </c>
      <c r="F9" s="98">
        <f t="shared" ref="F9:G11" si="0">B9+D9</f>
        <v>5</v>
      </c>
      <c r="G9" s="99">
        <f t="shared" si="0"/>
        <v>295529.875</v>
      </c>
    </row>
    <row r="10" spans="1:7" ht="24" customHeight="1" x14ac:dyDescent="0.2">
      <c r="A10" s="93" t="s">
        <v>20</v>
      </c>
      <c r="B10" s="94">
        <v>5</v>
      </c>
      <c r="C10" s="95">
        <v>204642.875</v>
      </c>
      <c r="D10" s="96">
        <v>2</v>
      </c>
      <c r="E10" s="97">
        <v>70488.125</v>
      </c>
      <c r="F10" s="98">
        <f t="shared" si="0"/>
        <v>7</v>
      </c>
      <c r="G10" s="99">
        <f t="shared" si="0"/>
        <v>275131</v>
      </c>
    </row>
    <row r="11" spans="1:7" ht="24.75" customHeight="1" x14ac:dyDescent="0.2">
      <c r="A11" s="100" t="s">
        <v>41</v>
      </c>
      <c r="B11" s="101">
        <f t="shared" ref="B11:E11" si="1">B9+B10</f>
        <v>6</v>
      </c>
      <c r="C11" s="102">
        <f t="shared" si="1"/>
        <v>204642.875</v>
      </c>
      <c r="D11" s="101">
        <f t="shared" si="1"/>
        <v>6</v>
      </c>
      <c r="E11" s="102">
        <f t="shared" si="1"/>
        <v>366018</v>
      </c>
      <c r="F11" s="98">
        <f t="shared" si="0"/>
        <v>12</v>
      </c>
      <c r="G11" s="99">
        <f t="shared" si="0"/>
        <v>570660.875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180000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58818.67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41239.33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100058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5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7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12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97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98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0</v>
      </c>
      <c r="C9" s="20">
        <f t="shared" si="0"/>
        <v>0</v>
      </c>
      <c r="D9" s="20">
        <f t="shared" si="0"/>
        <v>0</v>
      </c>
      <c r="E9" s="20">
        <f t="shared" si="0"/>
        <v>0</v>
      </c>
      <c r="F9" s="20">
        <f t="shared" si="0"/>
        <v>0</v>
      </c>
      <c r="G9" s="20">
        <f t="shared" si="0"/>
        <v>1</v>
      </c>
      <c r="H9" s="20">
        <f t="shared" si="0"/>
        <v>0</v>
      </c>
      <c r="I9" s="20">
        <f t="shared" si="0"/>
        <v>0</v>
      </c>
      <c r="J9" s="20">
        <f t="shared" si="0"/>
        <v>2</v>
      </c>
      <c r="K9" s="20">
        <f t="shared" si="0"/>
        <v>2</v>
      </c>
      <c r="L9" s="20">
        <f t="shared" si="0"/>
        <v>2</v>
      </c>
      <c r="M9" s="20">
        <f t="shared" si="0"/>
        <v>3</v>
      </c>
      <c r="N9" s="20">
        <f>M9+L9</f>
        <v>5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/>
      <c r="C10" s="28"/>
      <c r="D10" s="28"/>
      <c r="E10" s="28"/>
      <c r="F10" s="28"/>
      <c r="G10" s="28">
        <v>1</v>
      </c>
      <c r="H10" s="28"/>
      <c r="I10" s="28"/>
      <c r="J10" s="28"/>
      <c r="K10" s="28"/>
      <c r="L10" s="29">
        <f t="shared" ref="L10:M14" si="1">B10+D10+F10+H10+J10</f>
        <v>0</v>
      </c>
      <c r="M10" s="29">
        <f t="shared" si="1"/>
        <v>1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/>
      <c r="C11" s="28"/>
      <c r="D11" s="28"/>
      <c r="E11" s="28"/>
      <c r="F11" s="28"/>
      <c r="G11" s="28"/>
      <c r="H11" s="28"/>
      <c r="I11" s="28"/>
      <c r="J11" s="28">
        <v>1</v>
      </c>
      <c r="K11" s="28"/>
      <c r="L11" s="29">
        <f t="shared" si="1"/>
        <v>1</v>
      </c>
      <c r="M11" s="29">
        <f t="shared" si="1"/>
        <v>0</v>
      </c>
      <c r="N11" s="20">
        <f t="shared" si="2"/>
        <v>1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/>
      <c r="K12" s="28">
        <v>1</v>
      </c>
      <c r="L12" s="29">
        <f t="shared" si="1"/>
        <v>0</v>
      </c>
      <c r="M12" s="29">
        <f t="shared" si="1"/>
        <v>1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/>
      <c r="C13" s="28"/>
      <c r="D13" s="28"/>
      <c r="E13" s="28"/>
      <c r="F13" s="28"/>
      <c r="G13" s="28"/>
      <c r="H13" s="28"/>
      <c r="I13" s="28"/>
      <c r="J13" s="28">
        <v>1</v>
      </c>
      <c r="K13" s="28">
        <v>1</v>
      </c>
      <c r="L13" s="29">
        <f t="shared" si="1"/>
        <v>1</v>
      </c>
      <c r="M13" s="29">
        <f t="shared" si="1"/>
        <v>1</v>
      </c>
      <c r="N13" s="20">
        <f t="shared" si="2"/>
        <v>2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4</v>
      </c>
      <c r="C16" s="29">
        <f t="shared" si="4"/>
        <v>3</v>
      </c>
      <c r="D16" s="29">
        <f t="shared" si="4"/>
        <v>2</v>
      </c>
      <c r="E16" s="29">
        <f t="shared" si="4"/>
        <v>0</v>
      </c>
      <c r="F16" s="29">
        <f t="shared" si="4"/>
        <v>2</v>
      </c>
      <c r="G16" s="29">
        <f t="shared" si="4"/>
        <v>1</v>
      </c>
      <c r="H16" s="29">
        <f t="shared" si="4"/>
        <v>0</v>
      </c>
      <c r="I16" s="29">
        <f t="shared" si="4"/>
        <v>0</v>
      </c>
      <c r="J16" s="29">
        <f t="shared" si="4"/>
        <v>5</v>
      </c>
      <c r="K16" s="29">
        <f t="shared" si="4"/>
        <v>6</v>
      </c>
      <c r="L16" s="29">
        <f t="shared" si="4"/>
        <v>13</v>
      </c>
      <c r="M16" s="29">
        <f t="shared" si="4"/>
        <v>10</v>
      </c>
      <c r="N16" s="29">
        <f t="shared" ref="N16:N21" si="5">M16+L16</f>
        <v>23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>
        <v>2</v>
      </c>
      <c r="G17" s="28"/>
      <c r="H17" s="28"/>
      <c r="I17" s="28"/>
      <c r="J17" s="28"/>
      <c r="K17" s="28"/>
      <c r="L17" s="29">
        <f t="shared" ref="L17:M21" si="7">B17+D17+F17+H17+J17</f>
        <v>2</v>
      </c>
      <c r="M17" s="29">
        <f t="shared" si="7"/>
        <v>0</v>
      </c>
      <c r="N17" s="29">
        <f t="shared" si="5"/>
        <v>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/>
      <c r="C18" s="28"/>
      <c r="D18" s="28">
        <v>2</v>
      </c>
      <c r="E18" s="28"/>
      <c r="F18" s="28"/>
      <c r="G18" s="28"/>
      <c r="H18" s="28"/>
      <c r="I18" s="28"/>
      <c r="J18" s="28"/>
      <c r="K18" s="28"/>
      <c r="L18" s="29">
        <f t="shared" si="7"/>
        <v>2</v>
      </c>
      <c r="M18" s="29">
        <f t="shared" si="7"/>
        <v>0</v>
      </c>
      <c r="N18" s="29">
        <f t="shared" si="5"/>
        <v>2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/>
      <c r="C19" s="28">
        <v>3</v>
      </c>
      <c r="D19" s="28"/>
      <c r="E19" s="28"/>
      <c r="F19" s="28"/>
      <c r="G19" s="28">
        <v>1</v>
      </c>
      <c r="H19" s="28"/>
      <c r="I19" s="28"/>
      <c r="J19" s="28"/>
      <c r="K19" s="28">
        <v>4</v>
      </c>
      <c r="L19" s="29">
        <f t="shared" si="7"/>
        <v>0</v>
      </c>
      <c r="M19" s="29">
        <f t="shared" si="7"/>
        <v>8</v>
      </c>
      <c r="N19" s="29">
        <f t="shared" si="5"/>
        <v>8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/>
      <c r="C20" s="28"/>
      <c r="D20" s="28"/>
      <c r="E20" s="28"/>
      <c r="F20" s="28"/>
      <c r="G20" s="28"/>
      <c r="H20" s="28"/>
      <c r="I20" s="28"/>
      <c r="J20" s="28">
        <v>5</v>
      </c>
      <c r="K20" s="28">
        <v>2</v>
      </c>
      <c r="L20" s="29">
        <f t="shared" si="7"/>
        <v>5</v>
      </c>
      <c r="M20" s="29">
        <f t="shared" si="7"/>
        <v>2</v>
      </c>
      <c r="N20" s="29">
        <f t="shared" si="5"/>
        <v>7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4</v>
      </c>
      <c r="C21" s="28"/>
      <c r="D21" s="28"/>
      <c r="E21" s="28"/>
      <c r="F21" s="28"/>
      <c r="G21" s="28"/>
      <c r="H21" s="28"/>
      <c r="I21" s="28"/>
      <c r="J21" s="28"/>
      <c r="K21" s="28"/>
      <c r="L21" s="29">
        <f t="shared" si="7"/>
        <v>4</v>
      </c>
      <c r="M21" s="29">
        <f t="shared" si="7"/>
        <v>0</v>
      </c>
      <c r="N21" s="29">
        <f t="shared" si="5"/>
        <v>4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4</v>
      </c>
      <c r="C23" s="29">
        <f t="shared" si="8"/>
        <v>3</v>
      </c>
      <c r="D23" s="29">
        <f t="shared" si="8"/>
        <v>2</v>
      </c>
      <c r="E23" s="29">
        <f t="shared" si="8"/>
        <v>0</v>
      </c>
      <c r="F23" s="29">
        <f t="shared" si="8"/>
        <v>2</v>
      </c>
      <c r="G23" s="29">
        <f t="shared" si="8"/>
        <v>2</v>
      </c>
      <c r="H23" s="29">
        <f t="shared" si="8"/>
        <v>0</v>
      </c>
      <c r="I23" s="29">
        <f t="shared" si="8"/>
        <v>0</v>
      </c>
      <c r="J23" s="29">
        <f t="shared" si="8"/>
        <v>7</v>
      </c>
      <c r="K23" s="29">
        <f t="shared" si="8"/>
        <v>8</v>
      </c>
      <c r="L23" s="29">
        <f t="shared" si="8"/>
        <v>15</v>
      </c>
      <c r="M23" s="29">
        <f t="shared" si="8"/>
        <v>13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7</v>
      </c>
      <c r="C25" s="154"/>
      <c r="D25" s="153">
        <f>D23+E23</f>
        <v>2</v>
      </c>
      <c r="E25" s="154"/>
      <c r="F25" s="153">
        <f>F23+G23</f>
        <v>4</v>
      </c>
      <c r="G25" s="154"/>
      <c r="H25" s="153">
        <f>H23+I23</f>
        <v>0</v>
      </c>
      <c r="I25" s="154"/>
      <c r="J25" s="153">
        <f>J23+K23</f>
        <v>15</v>
      </c>
      <c r="K25" s="154"/>
      <c r="L25" s="153">
        <f>L23+M23</f>
        <v>28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>
    <tabColor indexed="45"/>
    <pageSetUpPr fitToPage="1"/>
  </sheetPr>
  <dimension ref="A1:G46"/>
  <sheetViews>
    <sheetView showOutlineSymbols="0" topLeftCell="A12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97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98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1</v>
      </c>
      <c r="C9" s="95"/>
      <c r="D9" s="96">
        <v>4</v>
      </c>
      <c r="E9" s="97">
        <v>346045.49999999994</v>
      </c>
      <c r="F9" s="98">
        <f t="shared" ref="F9:G11" si="0">B9+D9</f>
        <v>5</v>
      </c>
      <c r="G9" s="99">
        <f t="shared" si="0"/>
        <v>346045.49999999994</v>
      </c>
    </row>
    <row r="10" spans="1:7" ht="24" customHeight="1" x14ac:dyDescent="0.2">
      <c r="A10" s="93" t="s">
        <v>20</v>
      </c>
      <c r="B10" s="94">
        <v>12</v>
      </c>
      <c r="C10" s="95">
        <v>491997.94</v>
      </c>
      <c r="D10" s="96">
        <v>11</v>
      </c>
      <c r="E10" s="97">
        <v>417980.375</v>
      </c>
      <c r="F10" s="98">
        <f t="shared" si="0"/>
        <v>23</v>
      </c>
      <c r="G10" s="99">
        <f t="shared" si="0"/>
        <v>909978.31499999994</v>
      </c>
    </row>
    <row r="11" spans="1:7" ht="24.75" customHeight="1" x14ac:dyDescent="0.2">
      <c r="A11" s="100" t="s">
        <v>41</v>
      </c>
      <c r="B11" s="101">
        <f t="shared" ref="B11:E11" si="1">B9+B10</f>
        <v>13</v>
      </c>
      <c r="C11" s="102">
        <f t="shared" si="1"/>
        <v>491997.94</v>
      </c>
      <c r="D11" s="101">
        <f t="shared" si="1"/>
        <v>15</v>
      </c>
      <c r="E11" s="102">
        <f t="shared" si="1"/>
        <v>764025.875</v>
      </c>
      <c r="F11" s="98">
        <f t="shared" si="0"/>
        <v>28</v>
      </c>
      <c r="G11" s="99">
        <f t="shared" si="0"/>
        <v>1256023.8149999999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240000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22512.54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93772.49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116285.03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5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19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24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99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100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0</v>
      </c>
      <c r="C9" s="20">
        <f t="shared" si="0"/>
        <v>0</v>
      </c>
      <c r="D9" s="20">
        <f t="shared" si="0"/>
        <v>0</v>
      </c>
      <c r="E9" s="20">
        <f t="shared" si="0"/>
        <v>0</v>
      </c>
      <c r="F9" s="20">
        <f t="shared" si="0"/>
        <v>0</v>
      </c>
      <c r="G9" s="20">
        <f t="shared" si="0"/>
        <v>2</v>
      </c>
      <c r="H9" s="20">
        <f t="shared" si="0"/>
        <v>0</v>
      </c>
      <c r="I9" s="20">
        <f t="shared" si="0"/>
        <v>0</v>
      </c>
      <c r="J9" s="20">
        <f t="shared" si="0"/>
        <v>2</v>
      </c>
      <c r="K9" s="20">
        <f t="shared" si="0"/>
        <v>1</v>
      </c>
      <c r="L9" s="20">
        <f t="shared" si="0"/>
        <v>2</v>
      </c>
      <c r="M9" s="20">
        <f t="shared" si="0"/>
        <v>3</v>
      </c>
      <c r="N9" s="20">
        <f>M9+L9</f>
        <v>5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/>
      <c r="C10" s="28"/>
      <c r="D10" s="28"/>
      <c r="E10" s="28"/>
      <c r="F10" s="28"/>
      <c r="G10" s="28">
        <v>1</v>
      </c>
      <c r="H10" s="28"/>
      <c r="I10" s="28"/>
      <c r="J10" s="28"/>
      <c r="K10" s="28"/>
      <c r="L10" s="29">
        <f t="shared" ref="L10:M14" si="1">B10+D10+F10+H10+J10</f>
        <v>0</v>
      </c>
      <c r="M10" s="29">
        <f t="shared" si="1"/>
        <v>1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>
        <f t="shared" si="1"/>
        <v>0</v>
      </c>
      <c r="M11" s="29">
        <f t="shared" si="1"/>
        <v>0</v>
      </c>
      <c r="N11" s="20">
        <f t="shared" si="2"/>
        <v>0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/>
      <c r="K12" s="28">
        <v>1</v>
      </c>
      <c r="L12" s="29">
        <f t="shared" si="1"/>
        <v>0</v>
      </c>
      <c r="M12" s="29">
        <f t="shared" si="1"/>
        <v>1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/>
      <c r="C13" s="28"/>
      <c r="D13" s="28"/>
      <c r="E13" s="28"/>
      <c r="F13" s="28"/>
      <c r="G13" s="28">
        <v>1</v>
      </c>
      <c r="H13" s="28"/>
      <c r="I13" s="28"/>
      <c r="J13" s="28">
        <v>2</v>
      </c>
      <c r="K13" s="28"/>
      <c r="L13" s="29">
        <f t="shared" si="1"/>
        <v>2</v>
      </c>
      <c r="M13" s="29">
        <f t="shared" si="1"/>
        <v>1</v>
      </c>
      <c r="N13" s="20">
        <f t="shared" si="2"/>
        <v>3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4</v>
      </c>
      <c r="C16" s="29">
        <f t="shared" si="4"/>
        <v>1</v>
      </c>
      <c r="D16" s="29">
        <f t="shared" si="4"/>
        <v>0</v>
      </c>
      <c r="E16" s="29">
        <f t="shared" si="4"/>
        <v>0</v>
      </c>
      <c r="F16" s="29">
        <f t="shared" si="4"/>
        <v>1</v>
      </c>
      <c r="G16" s="29">
        <f t="shared" si="4"/>
        <v>5</v>
      </c>
      <c r="H16" s="29">
        <f t="shared" si="4"/>
        <v>0</v>
      </c>
      <c r="I16" s="29">
        <f t="shared" si="4"/>
        <v>0</v>
      </c>
      <c r="J16" s="29">
        <f t="shared" si="4"/>
        <v>1</v>
      </c>
      <c r="K16" s="29">
        <f t="shared" si="4"/>
        <v>2</v>
      </c>
      <c r="L16" s="29">
        <f t="shared" si="4"/>
        <v>6</v>
      </c>
      <c r="M16" s="29">
        <f t="shared" si="4"/>
        <v>8</v>
      </c>
      <c r="N16" s="29">
        <f t="shared" ref="N16:N21" si="5">M16+L16</f>
        <v>14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>
        <v>1</v>
      </c>
      <c r="G17" s="28">
        <v>1</v>
      </c>
      <c r="H17" s="28"/>
      <c r="I17" s="28"/>
      <c r="J17" s="28"/>
      <c r="K17" s="28"/>
      <c r="L17" s="29">
        <f t="shared" ref="L17:M21" si="7">B17+D17+F17+H17+J17</f>
        <v>1</v>
      </c>
      <c r="M17" s="29">
        <f t="shared" si="7"/>
        <v>1</v>
      </c>
      <c r="N17" s="29">
        <f t="shared" si="5"/>
        <v>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>
        <f t="shared" si="7"/>
        <v>0</v>
      </c>
      <c r="M18" s="29">
        <f t="shared" si="7"/>
        <v>0</v>
      </c>
      <c r="N18" s="29">
        <f t="shared" si="5"/>
        <v>0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/>
      <c r="C19" s="28">
        <v>1</v>
      </c>
      <c r="D19" s="28"/>
      <c r="E19" s="28"/>
      <c r="F19" s="28"/>
      <c r="G19" s="28">
        <v>4</v>
      </c>
      <c r="H19" s="28"/>
      <c r="I19" s="28"/>
      <c r="J19" s="28">
        <v>1</v>
      </c>
      <c r="K19" s="28">
        <v>2</v>
      </c>
      <c r="L19" s="29">
        <f t="shared" si="7"/>
        <v>1</v>
      </c>
      <c r="M19" s="29">
        <f t="shared" si="7"/>
        <v>7</v>
      </c>
      <c r="N19" s="29">
        <f t="shared" si="5"/>
        <v>8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>
        <f t="shared" si="7"/>
        <v>0</v>
      </c>
      <c r="M20" s="29">
        <f t="shared" si="7"/>
        <v>0</v>
      </c>
      <c r="N20" s="29">
        <f t="shared" si="5"/>
        <v>0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4</v>
      </c>
      <c r="C21" s="28"/>
      <c r="D21" s="28"/>
      <c r="E21" s="28"/>
      <c r="F21" s="28"/>
      <c r="G21" s="28"/>
      <c r="H21" s="28"/>
      <c r="I21" s="28"/>
      <c r="J21" s="28"/>
      <c r="K21" s="28"/>
      <c r="L21" s="29">
        <f t="shared" si="7"/>
        <v>4</v>
      </c>
      <c r="M21" s="29">
        <f t="shared" si="7"/>
        <v>0</v>
      </c>
      <c r="N21" s="29">
        <f t="shared" si="5"/>
        <v>4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4</v>
      </c>
      <c r="C23" s="29">
        <f t="shared" si="8"/>
        <v>1</v>
      </c>
      <c r="D23" s="29">
        <f t="shared" si="8"/>
        <v>0</v>
      </c>
      <c r="E23" s="29">
        <f t="shared" si="8"/>
        <v>0</v>
      </c>
      <c r="F23" s="29">
        <f t="shared" si="8"/>
        <v>1</v>
      </c>
      <c r="G23" s="29">
        <f t="shared" si="8"/>
        <v>7</v>
      </c>
      <c r="H23" s="29">
        <f t="shared" si="8"/>
        <v>0</v>
      </c>
      <c r="I23" s="29">
        <f t="shared" si="8"/>
        <v>0</v>
      </c>
      <c r="J23" s="29">
        <f t="shared" si="8"/>
        <v>3</v>
      </c>
      <c r="K23" s="29">
        <f t="shared" si="8"/>
        <v>3</v>
      </c>
      <c r="L23" s="29">
        <f t="shared" si="8"/>
        <v>8</v>
      </c>
      <c r="M23" s="29">
        <f t="shared" si="8"/>
        <v>11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5</v>
      </c>
      <c r="C25" s="154"/>
      <c r="D25" s="153">
        <f>D23+E23</f>
        <v>0</v>
      </c>
      <c r="E25" s="154"/>
      <c r="F25" s="153">
        <f>F23+G23</f>
        <v>8</v>
      </c>
      <c r="G25" s="154"/>
      <c r="H25" s="153">
        <f>H23+I23</f>
        <v>0</v>
      </c>
      <c r="I25" s="154"/>
      <c r="J25" s="153">
        <f>J23+K23</f>
        <v>6</v>
      </c>
      <c r="K25" s="154"/>
      <c r="L25" s="153">
        <f>L23+M23</f>
        <v>19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>
    <tabColor indexed="45"/>
    <pageSetUpPr fitToPage="1"/>
  </sheetPr>
  <dimension ref="A1:G46"/>
  <sheetViews>
    <sheetView showOutlineSymbols="0" zoomScale="75" workbookViewId="0">
      <selection activeCell="A2" sqref="A2:G2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99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100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2</v>
      </c>
      <c r="C9" s="95">
        <v>264875</v>
      </c>
      <c r="D9" s="96">
        <v>3</v>
      </c>
      <c r="E9" s="97">
        <v>268490.25</v>
      </c>
      <c r="F9" s="98">
        <f t="shared" ref="F9:G11" si="0">B9+D9</f>
        <v>5</v>
      </c>
      <c r="G9" s="99">
        <f t="shared" si="0"/>
        <v>533365.25</v>
      </c>
    </row>
    <row r="10" spans="1:7" ht="24" customHeight="1" x14ac:dyDescent="0.2">
      <c r="A10" s="93" t="s">
        <v>20</v>
      </c>
      <c r="B10" s="94">
        <v>11</v>
      </c>
      <c r="C10" s="95">
        <v>480238.7</v>
      </c>
      <c r="D10" s="96">
        <v>3</v>
      </c>
      <c r="E10" s="97">
        <v>127609.125</v>
      </c>
      <c r="F10" s="98">
        <f t="shared" si="0"/>
        <v>14</v>
      </c>
      <c r="G10" s="99">
        <f t="shared" si="0"/>
        <v>607847.82499999995</v>
      </c>
    </row>
    <row r="11" spans="1:7" ht="24.75" customHeight="1" x14ac:dyDescent="0.2">
      <c r="A11" s="100" t="s">
        <v>41</v>
      </c>
      <c r="B11" s="101">
        <f t="shared" ref="B11:E11" si="1">B9+B10</f>
        <v>13</v>
      </c>
      <c r="C11" s="102">
        <f t="shared" si="1"/>
        <v>745113.7</v>
      </c>
      <c r="D11" s="101">
        <f t="shared" si="1"/>
        <v>6</v>
      </c>
      <c r="E11" s="102">
        <f t="shared" si="1"/>
        <v>396099.375</v>
      </c>
      <c r="F11" s="98">
        <f t="shared" si="0"/>
        <v>19</v>
      </c>
      <c r="G11" s="99">
        <f t="shared" si="0"/>
        <v>1141213.075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240000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44292.76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82036.52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126329.28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5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14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19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101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102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0</v>
      </c>
      <c r="C9" s="20">
        <f t="shared" si="0"/>
        <v>0</v>
      </c>
      <c r="D9" s="20">
        <f t="shared" si="0"/>
        <v>0</v>
      </c>
      <c r="E9" s="20">
        <f t="shared" si="0"/>
        <v>0</v>
      </c>
      <c r="F9" s="20">
        <f t="shared" si="0"/>
        <v>1</v>
      </c>
      <c r="G9" s="20">
        <f t="shared" si="0"/>
        <v>1</v>
      </c>
      <c r="H9" s="20">
        <f t="shared" si="0"/>
        <v>0</v>
      </c>
      <c r="I9" s="20">
        <f t="shared" si="0"/>
        <v>0</v>
      </c>
      <c r="J9" s="20">
        <f t="shared" si="0"/>
        <v>1</v>
      </c>
      <c r="K9" s="20">
        <f t="shared" si="0"/>
        <v>2</v>
      </c>
      <c r="L9" s="20">
        <f t="shared" si="0"/>
        <v>2</v>
      </c>
      <c r="M9" s="20">
        <f t="shared" si="0"/>
        <v>3</v>
      </c>
      <c r="N9" s="20">
        <f>M9+L9</f>
        <v>5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/>
      <c r="C10" s="28"/>
      <c r="D10" s="28"/>
      <c r="E10" s="28"/>
      <c r="F10" s="28"/>
      <c r="G10" s="28">
        <v>1</v>
      </c>
      <c r="H10" s="28"/>
      <c r="I10" s="28"/>
      <c r="J10" s="28"/>
      <c r="K10" s="28"/>
      <c r="L10" s="29">
        <f t="shared" ref="L10:M14" si="1">B10+D10+F10+H10+J10</f>
        <v>0</v>
      </c>
      <c r="M10" s="29">
        <f t="shared" si="1"/>
        <v>1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/>
      <c r="C11" s="28"/>
      <c r="D11" s="28"/>
      <c r="E11" s="28"/>
      <c r="F11" s="28"/>
      <c r="G11" s="28"/>
      <c r="H11" s="28"/>
      <c r="I11" s="28"/>
      <c r="J11" s="28">
        <v>1</v>
      </c>
      <c r="K11" s="28"/>
      <c r="L11" s="29">
        <f t="shared" si="1"/>
        <v>1</v>
      </c>
      <c r="M11" s="29">
        <f t="shared" si="1"/>
        <v>0</v>
      </c>
      <c r="N11" s="20">
        <f t="shared" si="2"/>
        <v>1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/>
      <c r="K12" s="28">
        <v>1</v>
      </c>
      <c r="L12" s="29">
        <f t="shared" si="1"/>
        <v>0</v>
      </c>
      <c r="M12" s="29">
        <f t="shared" si="1"/>
        <v>1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/>
      <c r="C13" s="28"/>
      <c r="D13" s="28"/>
      <c r="E13" s="28"/>
      <c r="F13" s="28">
        <v>1</v>
      </c>
      <c r="G13" s="28"/>
      <c r="H13" s="28"/>
      <c r="I13" s="28"/>
      <c r="J13" s="28"/>
      <c r="K13" s="28">
        <v>1</v>
      </c>
      <c r="L13" s="29">
        <f t="shared" si="1"/>
        <v>1</v>
      </c>
      <c r="M13" s="29">
        <f t="shared" si="1"/>
        <v>1</v>
      </c>
      <c r="N13" s="20">
        <f t="shared" si="2"/>
        <v>2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4</v>
      </c>
      <c r="C16" s="29">
        <f t="shared" si="4"/>
        <v>0</v>
      </c>
      <c r="D16" s="29">
        <f t="shared" si="4"/>
        <v>1</v>
      </c>
      <c r="E16" s="29">
        <f t="shared" si="4"/>
        <v>1</v>
      </c>
      <c r="F16" s="29">
        <f t="shared" si="4"/>
        <v>2</v>
      </c>
      <c r="G16" s="29">
        <f t="shared" si="4"/>
        <v>3</v>
      </c>
      <c r="H16" s="29">
        <f t="shared" si="4"/>
        <v>0</v>
      </c>
      <c r="I16" s="29">
        <f t="shared" si="4"/>
        <v>1</v>
      </c>
      <c r="J16" s="29">
        <f t="shared" si="4"/>
        <v>5</v>
      </c>
      <c r="K16" s="29">
        <f t="shared" si="4"/>
        <v>5</v>
      </c>
      <c r="L16" s="29">
        <f t="shared" si="4"/>
        <v>12</v>
      </c>
      <c r="M16" s="29">
        <f t="shared" si="4"/>
        <v>10</v>
      </c>
      <c r="N16" s="29">
        <f t="shared" ref="N16:N21" si="5">M16+L16</f>
        <v>22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>
        <v>1</v>
      </c>
      <c r="G17" s="28">
        <v>1</v>
      </c>
      <c r="H17" s="28"/>
      <c r="I17" s="28"/>
      <c r="J17" s="28"/>
      <c r="K17" s="28"/>
      <c r="L17" s="29">
        <f t="shared" ref="L17:M21" si="7">B17+D17+F17+H17+J17</f>
        <v>1</v>
      </c>
      <c r="M17" s="29">
        <f t="shared" si="7"/>
        <v>1</v>
      </c>
      <c r="N17" s="29">
        <f t="shared" si="5"/>
        <v>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/>
      <c r="C18" s="28"/>
      <c r="D18" s="28">
        <v>1</v>
      </c>
      <c r="E18" s="28">
        <v>1</v>
      </c>
      <c r="F18" s="28"/>
      <c r="G18" s="28"/>
      <c r="H18" s="28"/>
      <c r="I18" s="28"/>
      <c r="J18" s="28"/>
      <c r="K18" s="28"/>
      <c r="L18" s="29">
        <f t="shared" si="7"/>
        <v>1</v>
      </c>
      <c r="M18" s="29">
        <f t="shared" si="7"/>
        <v>1</v>
      </c>
      <c r="N18" s="29">
        <f t="shared" si="5"/>
        <v>2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/>
      <c r="C19" s="28"/>
      <c r="D19" s="28"/>
      <c r="E19" s="28"/>
      <c r="F19" s="28"/>
      <c r="G19" s="28">
        <v>2</v>
      </c>
      <c r="H19" s="28"/>
      <c r="I19" s="28">
        <v>1</v>
      </c>
      <c r="J19" s="28"/>
      <c r="K19" s="28">
        <v>4</v>
      </c>
      <c r="L19" s="29">
        <f t="shared" si="7"/>
        <v>0</v>
      </c>
      <c r="M19" s="29">
        <f t="shared" si="7"/>
        <v>7</v>
      </c>
      <c r="N19" s="29">
        <f t="shared" si="5"/>
        <v>7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/>
      <c r="C20" s="28"/>
      <c r="D20" s="28"/>
      <c r="E20" s="28"/>
      <c r="F20" s="28">
        <v>1</v>
      </c>
      <c r="G20" s="28"/>
      <c r="H20" s="28"/>
      <c r="I20" s="28"/>
      <c r="J20" s="28">
        <v>5</v>
      </c>
      <c r="K20" s="28">
        <v>1</v>
      </c>
      <c r="L20" s="29">
        <f t="shared" si="7"/>
        <v>6</v>
      </c>
      <c r="M20" s="29">
        <f t="shared" si="7"/>
        <v>1</v>
      </c>
      <c r="N20" s="29">
        <f t="shared" si="5"/>
        <v>7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4</v>
      </c>
      <c r="C21" s="28"/>
      <c r="D21" s="28"/>
      <c r="E21" s="28"/>
      <c r="F21" s="28"/>
      <c r="G21" s="28"/>
      <c r="H21" s="28"/>
      <c r="I21" s="28"/>
      <c r="J21" s="28"/>
      <c r="K21" s="28"/>
      <c r="L21" s="29">
        <f t="shared" si="7"/>
        <v>4</v>
      </c>
      <c r="M21" s="29">
        <f t="shared" si="7"/>
        <v>0</v>
      </c>
      <c r="N21" s="29">
        <f t="shared" si="5"/>
        <v>4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4</v>
      </c>
      <c r="C23" s="29">
        <f t="shared" si="8"/>
        <v>0</v>
      </c>
      <c r="D23" s="29">
        <f t="shared" si="8"/>
        <v>1</v>
      </c>
      <c r="E23" s="29">
        <f t="shared" si="8"/>
        <v>1</v>
      </c>
      <c r="F23" s="29">
        <f t="shared" si="8"/>
        <v>3</v>
      </c>
      <c r="G23" s="29">
        <f t="shared" si="8"/>
        <v>4</v>
      </c>
      <c r="H23" s="29">
        <f t="shared" si="8"/>
        <v>0</v>
      </c>
      <c r="I23" s="29">
        <f t="shared" si="8"/>
        <v>1</v>
      </c>
      <c r="J23" s="29">
        <f t="shared" si="8"/>
        <v>6</v>
      </c>
      <c r="K23" s="29">
        <f t="shared" si="8"/>
        <v>7</v>
      </c>
      <c r="L23" s="29">
        <f t="shared" si="8"/>
        <v>14</v>
      </c>
      <c r="M23" s="29">
        <f t="shared" si="8"/>
        <v>13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4</v>
      </c>
      <c r="C25" s="154"/>
      <c r="D25" s="153">
        <f>D23+E23</f>
        <v>2</v>
      </c>
      <c r="E25" s="154"/>
      <c r="F25" s="153">
        <f>F23+G23</f>
        <v>7</v>
      </c>
      <c r="G25" s="154"/>
      <c r="H25" s="153">
        <f>H23+I23</f>
        <v>1</v>
      </c>
      <c r="I25" s="154"/>
      <c r="J25" s="153">
        <f>J23+K23</f>
        <v>13</v>
      </c>
      <c r="K25" s="154"/>
      <c r="L25" s="153">
        <f>L23+M23</f>
        <v>27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>
    <tabColor indexed="45"/>
    <pageSetUpPr fitToPage="1"/>
  </sheetPr>
  <dimension ref="A1:G46"/>
  <sheetViews>
    <sheetView showOutlineSymbols="0" topLeftCell="A12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101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102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2</v>
      </c>
      <c r="C9" s="95">
        <v>256362.125</v>
      </c>
      <c r="D9" s="96">
        <v>3</v>
      </c>
      <c r="E9" s="97">
        <v>299938.625</v>
      </c>
      <c r="F9" s="98">
        <f t="shared" ref="F9:G11" si="0">B9+D9</f>
        <v>5</v>
      </c>
      <c r="G9" s="99">
        <f t="shared" si="0"/>
        <v>556300.75</v>
      </c>
    </row>
    <row r="10" spans="1:7" ht="24" customHeight="1" x14ac:dyDescent="0.2">
      <c r="A10" s="93" t="s">
        <v>20</v>
      </c>
      <c r="B10" s="94">
        <v>12</v>
      </c>
      <c r="C10" s="95">
        <v>590912.55725066666</v>
      </c>
      <c r="D10" s="96">
        <v>10</v>
      </c>
      <c r="E10" s="97">
        <v>362542.375</v>
      </c>
      <c r="F10" s="98">
        <f t="shared" si="0"/>
        <v>22</v>
      </c>
      <c r="G10" s="99">
        <f t="shared" si="0"/>
        <v>953454.93225066666</v>
      </c>
    </row>
    <row r="11" spans="1:7" ht="24.75" customHeight="1" x14ac:dyDescent="0.2">
      <c r="A11" s="100" t="s">
        <v>41</v>
      </c>
      <c r="B11" s="101">
        <f t="shared" ref="B11:E11" si="1">B9+B10</f>
        <v>14</v>
      </c>
      <c r="C11" s="102">
        <f t="shared" si="1"/>
        <v>847274.68225066666</v>
      </c>
      <c r="D11" s="101">
        <f t="shared" si="1"/>
        <v>13</v>
      </c>
      <c r="E11" s="102">
        <f t="shared" si="1"/>
        <v>662481</v>
      </c>
      <c r="F11" s="98">
        <f t="shared" si="0"/>
        <v>27</v>
      </c>
      <c r="G11" s="99">
        <f t="shared" si="0"/>
        <v>1509755.6822506667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240000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47897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89317.81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137214.81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5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17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22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103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104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0</v>
      </c>
      <c r="C9" s="20">
        <f t="shared" si="0"/>
        <v>1</v>
      </c>
      <c r="D9" s="20">
        <f t="shared" si="0"/>
        <v>0</v>
      </c>
      <c r="E9" s="20">
        <f t="shared" si="0"/>
        <v>0</v>
      </c>
      <c r="F9" s="20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3</v>
      </c>
      <c r="K9" s="20">
        <f t="shared" si="0"/>
        <v>1</v>
      </c>
      <c r="L9" s="20">
        <f t="shared" si="0"/>
        <v>3</v>
      </c>
      <c r="M9" s="20">
        <f t="shared" si="0"/>
        <v>2</v>
      </c>
      <c r="N9" s="20">
        <f>M9+L9</f>
        <v>5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/>
      <c r="C10" s="28">
        <v>1</v>
      </c>
      <c r="D10" s="28"/>
      <c r="E10" s="28"/>
      <c r="F10" s="28"/>
      <c r="G10" s="28"/>
      <c r="H10" s="28"/>
      <c r="I10" s="28"/>
      <c r="J10" s="28"/>
      <c r="K10" s="28"/>
      <c r="L10" s="29">
        <f t="shared" ref="L10:M14" si="1">B10+D10+F10+H10+J10</f>
        <v>0</v>
      </c>
      <c r="M10" s="29">
        <f t="shared" si="1"/>
        <v>1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>
        <f t="shared" si="1"/>
        <v>0</v>
      </c>
      <c r="M11" s="29">
        <f t="shared" si="1"/>
        <v>0</v>
      </c>
      <c r="N11" s="20">
        <f t="shared" si="2"/>
        <v>0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/>
      <c r="K12" s="28">
        <v>1</v>
      </c>
      <c r="L12" s="29">
        <f t="shared" si="1"/>
        <v>0</v>
      </c>
      <c r="M12" s="29">
        <f t="shared" si="1"/>
        <v>1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/>
      <c r="C13" s="28"/>
      <c r="D13" s="28"/>
      <c r="E13" s="28"/>
      <c r="F13" s="28"/>
      <c r="G13" s="28"/>
      <c r="H13" s="28"/>
      <c r="I13" s="28"/>
      <c r="J13" s="28">
        <v>3</v>
      </c>
      <c r="K13" s="28"/>
      <c r="L13" s="29">
        <f t="shared" si="1"/>
        <v>3</v>
      </c>
      <c r="M13" s="29">
        <f t="shared" si="1"/>
        <v>0</v>
      </c>
      <c r="N13" s="20">
        <f t="shared" si="2"/>
        <v>3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7</v>
      </c>
      <c r="C16" s="29">
        <f t="shared" si="4"/>
        <v>4</v>
      </c>
      <c r="D16" s="29">
        <f t="shared" si="4"/>
        <v>0</v>
      </c>
      <c r="E16" s="29">
        <f t="shared" si="4"/>
        <v>0</v>
      </c>
      <c r="F16" s="29">
        <f t="shared" si="4"/>
        <v>2</v>
      </c>
      <c r="G16" s="29">
        <f t="shared" si="4"/>
        <v>0</v>
      </c>
      <c r="H16" s="29">
        <f t="shared" si="4"/>
        <v>1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10</v>
      </c>
      <c r="M16" s="29">
        <f t="shared" si="4"/>
        <v>4</v>
      </c>
      <c r="N16" s="29">
        <f t="shared" ref="N16:N21" si="5">M16+L16</f>
        <v>14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>
        <v>2</v>
      </c>
      <c r="G17" s="28"/>
      <c r="H17" s="28"/>
      <c r="I17" s="28"/>
      <c r="J17" s="28"/>
      <c r="K17" s="28"/>
      <c r="L17" s="29">
        <f t="shared" ref="L17:M21" si="7">B17+D17+F17+H17+J17</f>
        <v>2</v>
      </c>
      <c r="M17" s="29">
        <f t="shared" si="7"/>
        <v>0</v>
      </c>
      <c r="N17" s="29">
        <f t="shared" si="5"/>
        <v>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>
        <f t="shared" si="7"/>
        <v>0</v>
      </c>
      <c r="M18" s="29">
        <f t="shared" si="7"/>
        <v>0</v>
      </c>
      <c r="N18" s="29">
        <f t="shared" si="5"/>
        <v>0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/>
      <c r="C19" s="28">
        <v>4</v>
      </c>
      <c r="D19" s="28"/>
      <c r="E19" s="28"/>
      <c r="F19" s="28"/>
      <c r="G19" s="28"/>
      <c r="H19" s="28"/>
      <c r="I19" s="28"/>
      <c r="J19" s="28"/>
      <c r="K19" s="28"/>
      <c r="L19" s="29">
        <f t="shared" si="7"/>
        <v>0</v>
      </c>
      <c r="M19" s="29">
        <f t="shared" si="7"/>
        <v>4</v>
      </c>
      <c r="N19" s="29">
        <f t="shared" si="5"/>
        <v>4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>
        <v>4</v>
      </c>
      <c r="C20" s="28"/>
      <c r="D20" s="28"/>
      <c r="E20" s="28"/>
      <c r="F20" s="28"/>
      <c r="G20" s="28"/>
      <c r="H20" s="28"/>
      <c r="I20" s="28"/>
      <c r="J20" s="28"/>
      <c r="K20" s="28"/>
      <c r="L20" s="29">
        <f t="shared" si="7"/>
        <v>4</v>
      </c>
      <c r="M20" s="29">
        <f t="shared" si="7"/>
        <v>0</v>
      </c>
      <c r="N20" s="29">
        <f t="shared" si="5"/>
        <v>4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3</v>
      </c>
      <c r="C21" s="28"/>
      <c r="D21" s="28"/>
      <c r="E21" s="28"/>
      <c r="F21" s="28"/>
      <c r="G21" s="28"/>
      <c r="H21" s="28">
        <v>1</v>
      </c>
      <c r="I21" s="28"/>
      <c r="J21" s="28"/>
      <c r="K21" s="28"/>
      <c r="L21" s="29">
        <f t="shared" si="7"/>
        <v>4</v>
      </c>
      <c r="M21" s="29">
        <f t="shared" si="7"/>
        <v>0</v>
      </c>
      <c r="N21" s="29">
        <f t="shared" si="5"/>
        <v>4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7</v>
      </c>
      <c r="C23" s="29">
        <f t="shared" si="8"/>
        <v>5</v>
      </c>
      <c r="D23" s="29">
        <f t="shared" si="8"/>
        <v>0</v>
      </c>
      <c r="E23" s="29">
        <f t="shared" si="8"/>
        <v>0</v>
      </c>
      <c r="F23" s="29">
        <f t="shared" si="8"/>
        <v>2</v>
      </c>
      <c r="G23" s="29">
        <f t="shared" si="8"/>
        <v>0</v>
      </c>
      <c r="H23" s="29">
        <f t="shared" si="8"/>
        <v>1</v>
      </c>
      <c r="I23" s="29">
        <f t="shared" si="8"/>
        <v>0</v>
      </c>
      <c r="J23" s="29">
        <f t="shared" si="8"/>
        <v>3</v>
      </c>
      <c r="K23" s="29">
        <f t="shared" si="8"/>
        <v>1</v>
      </c>
      <c r="L23" s="29">
        <f t="shared" si="8"/>
        <v>13</v>
      </c>
      <c r="M23" s="29">
        <f t="shared" si="8"/>
        <v>6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12</v>
      </c>
      <c r="C25" s="154"/>
      <c r="D25" s="153">
        <f>D23+E23</f>
        <v>0</v>
      </c>
      <c r="E25" s="154"/>
      <c r="F25" s="153">
        <f>F23+G23</f>
        <v>2</v>
      </c>
      <c r="G25" s="154"/>
      <c r="H25" s="153">
        <f>H23+I23</f>
        <v>1</v>
      </c>
      <c r="I25" s="154"/>
      <c r="J25" s="153">
        <f>J23+K23</f>
        <v>4</v>
      </c>
      <c r="K25" s="154"/>
      <c r="L25" s="153">
        <f>L23+M23</f>
        <v>19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>
    <tabColor indexed="45"/>
    <pageSetUpPr fitToPage="1"/>
  </sheetPr>
  <dimension ref="A1:G46"/>
  <sheetViews>
    <sheetView showOutlineSymbols="0" topLeftCell="A12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103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104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1</v>
      </c>
      <c r="C9" s="95"/>
      <c r="D9" s="96">
        <v>4</v>
      </c>
      <c r="E9" s="97">
        <v>406524</v>
      </c>
      <c r="F9" s="98">
        <f t="shared" ref="F9:G11" si="0">B9+D9</f>
        <v>5</v>
      </c>
      <c r="G9" s="99">
        <f t="shared" si="0"/>
        <v>406524</v>
      </c>
    </row>
    <row r="10" spans="1:7" ht="24" customHeight="1" x14ac:dyDescent="0.2">
      <c r="A10" s="93" t="s">
        <v>20</v>
      </c>
      <c r="B10" s="94">
        <v>14</v>
      </c>
      <c r="C10" s="95">
        <v>512256</v>
      </c>
      <c r="D10" s="96"/>
      <c r="E10" s="97"/>
      <c r="F10" s="98">
        <f t="shared" si="0"/>
        <v>14</v>
      </c>
      <c r="G10" s="99">
        <f t="shared" si="0"/>
        <v>512256</v>
      </c>
    </row>
    <row r="11" spans="1:7" ht="24.75" customHeight="1" x14ac:dyDescent="0.2">
      <c r="A11" s="100" t="s">
        <v>41</v>
      </c>
      <c r="B11" s="101">
        <f t="shared" ref="B11:E11" si="1">B9+B10</f>
        <v>15</v>
      </c>
      <c r="C11" s="102">
        <f t="shared" si="1"/>
        <v>512256</v>
      </c>
      <c r="D11" s="101">
        <f t="shared" si="1"/>
        <v>4</v>
      </c>
      <c r="E11" s="102">
        <f t="shared" si="1"/>
        <v>406524</v>
      </c>
      <c r="F11" s="98">
        <f t="shared" si="0"/>
        <v>19</v>
      </c>
      <c r="G11" s="99">
        <f t="shared" si="0"/>
        <v>918780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209800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28500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66300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94800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1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14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15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105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106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2</v>
      </c>
      <c r="C9" s="20">
        <f t="shared" si="0"/>
        <v>0</v>
      </c>
      <c r="D9" s="20">
        <f t="shared" si="0"/>
        <v>0</v>
      </c>
      <c r="E9" s="20">
        <f t="shared" si="0"/>
        <v>0</v>
      </c>
      <c r="F9" s="20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1</v>
      </c>
      <c r="K9" s="20">
        <f t="shared" si="0"/>
        <v>0</v>
      </c>
      <c r="L9" s="20">
        <f t="shared" si="0"/>
        <v>3</v>
      </c>
      <c r="M9" s="20">
        <f t="shared" si="0"/>
        <v>0</v>
      </c>
      <c r="N9" s="20">
        <f>M9+L9</f>
        <v>3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>
        <v>1</v>
      </c>
      <c r="C10" s="28"/>
      <c r="D10" s="28"/>
      <c r="E10" s="28"/>
      <c r="F10" s="28"/>
      <c r="G10" s="28"/>
      <c r="H10" s="28"/>
      <c r="I10" s="28"/>
      <c r="J10" s="28"/>
      <c r="K10" s="28"/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>
        <f t="shared" si="1"/>
        <v>0</v>
      </c>
      <c r="M11" s="29">
        <f t="shared" si="1"/>
        <v>0</v>
      </c>
      <c r="N11" s="20">
        <f t="shared" si="2"/>
        <v>0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>
        <v>1</v>
      </c>
      <c r="K12" s="28"/>
      <c r="L12" s="29">
        <f t="shared" si="1"/>
        <v>1</v>
      </c>
      <c r="M12" s="29">
        <f t="shared" si="1"/>
        <v>0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>
        <v>1</v>
      </c>
      <c r="C13" s="28"/>
      <c r="D13" s="28"/>
      <c r="E13" s="28"/>
      <c r="F13" s="28"/>
      <c r="G13" s="28"/>
      <c r="H13" s="28"/>
      <c r="I13" s="28"/>
      <c r="J13" s="28"/>
      <c r="K13" s="28"/>
      <c r="L13" s="29">
        <f t="shared" si="1"/>
        <v>1</v>
      </c>
      <c r="M13" s="29">
        <f t="shared" si="1"/>
        <v>0</v>
      </c>
      <c r="N13" s="20">
        <f t="shared" si="2"/>
        <v>1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6</v>
      </c>
      <c r="C16" s="29">
        <f t="shared" si="4"/>
        <v>5</v>
      </c>
      <c r="D16" s="29">
        <f t="shared" si="4"/>
        <v>0</v>
      </c>
      <c r="E16" s="29">
        <f t="shared" si="4"/>
        <v>4</v>
      </c>
      <c r="F16" s="29">
        <f t="shared" si="4"/>
        <v>2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8</v>
      </c>
      <c r="M16" s="29">
        <f t="shared" si="4"/>
        <v>9</v>
      </c>
      <c r="N16" s="29">
        <f t="shared" ref="N16:N21" si="5">M16+L16</f>
        <v>17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>
        <v>2</v>
      </c>
      <c r="G17" s="28"/>
      <c r="H17" s="28"/>
      <c r="I17" s="28"/>
      <c r="J17" s="28"/>
      <c r="K17" s="28"/>
      <c r="L17" s="29">
        <f t="shared" ref="L17:M21" si="7">B17+D17+F17+H17+J17</f>
        <v>2</v>
      </c>
      <c r="M17" s="29">
        <f t="shared" si="7"/>
        <v>0</v>
      </c>
      <c r="N17" s="29">
        <f t="shared" si="5"/>
        <v>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>
        <v>2</v>
      </c>
      <c r="C18" s="28"/>
      <c r="D18" s="28"/>
      <c r="E18" s="28"/>
      <c r="F18" s="28"/>
      <c r="G18" s="28"/>
      <c r="H18" s="28"/>
      <c r="I18" s="28"/>
      <c r="J18" s="28"/>
      <c r="K18" s="28"/>
      <c r="L18" s="29">
        <f t="shared" si="7"/>
        <v>2</v>
      </c>
      <c r="M18" s="29">
        <f t="shared" si="7"/>
        <v>0</v>
      </c>
      <c r="N18" s="29">
        <f t="shared" si="5"/>
        <v>2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>
        <v>1</v>
      </c>
      <c r="C19" s="28">
        <v>5</v>
      </c>
      <c r="D19" s="28"/>
      <c r="E19" s="28">
        <v>4</v>
      </c>
      <c r="F19" s="28"/>
      <c r="G19" s="28"/>
      <c r="H19" s="28"/>
      <c r="I19" s="28"/>
      <c r="J19" s="28"/>
      <c r="K19" s="28"/>
      <c r="L19" s="29">
        <f t="shared" si="7"/>
        <v>1</v>
      </c>
      <c r="M19" s="29">
        <f t="shared" si="7"/>
        <v>9</v>
      </c>
      <c r="N19" s="29">
        <f t="shared" si="5"/>
        <v>10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>
        <v>1</v>
      </c>
      <c r="C20" s="28"/>
      <c r="D20" s="28"/>
      <c r="E20" s="28"/>
      <c r="F20" s="28"/>
      <c r="G20" s="28"/>
      <c r="H20" s="28"/>
      <c r="I20" s="28"/>
      <c r="J20" s="28"/>
      <c r="K20" s="28"/>
      <c r="L20" s="29">
        <f t="shared" si="7"/>
        <v>1</v>
      </c>
      <c r="M20" s="29">
        <f t="shared" si="7"/>
        <v>0</v>
      </c>
      <c r="N20" s="29">
        <f t="shared" si="5"/>
        <v>1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2</v>
      </c>
      <c r="C21" s="28"/>
      <c r="D21" s="28"/>
      <c r="E21" s="28"/>
      <c r="F21" s="28"/>
      <c r="G21" s="28"/>
      <c r="H21" s="28"/>
      <c r="I21" s="28"/>
      <c r="J21" s="28"/>
      <c r="K21" s="28"/>
      <c r="L21" s="29">
        <f t="shared" si="7"/>
        <v>2</v>
      </c>
      <c r="M21" s="29">
        <f t="shared" si="7"/>
        <v>0</v>
      </c>
      <c r="N21" s="29">
        <f t="shared" si="5"/>
        <v>2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8</v>
      </c>
      <c r="C23" s="29">
        <f t="shared" si="8"/>
        <v>5</v>
      </c>
      <c r="D23" s="29">
        <f t="shared" si="8"/>
        <v>0</v>
      </c>
      <c r="E23" s="29">
        <f t="shared" si="8"/>
        <v>4</v>
      </c>
      <c r="F23" s="29">
        <f t="shared" si="8"/>
        <v>2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1</v>
      </c>
      <c r="K23" s="29">
        <f t="shared" si="8"/>
        <v>0</v>
      </c>
      <c r="L23" s="29">
        <f t="shared" si="8"/>
        <v>11</v>
      </c>
      <c r="M23" s="29">
        <f t="shared" si="8"/>
        <v>9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13</v>
      </c>
      <c r="C25" s="154"/>
      <c r="D25" s="153">
        <f>D23+E23</f>
        <v>4</v>
      </c>
      <c r="E25" s="154"/>
      <c r="F25" s="153">
        <f>F23+G23</f>
        <v>2</v>
      </c>
      <c r="G25" s="154"/>
      <c r="H25" s="153">
        <f>H23+I23</f>
        <v>0</v>
      </c>
      <c r="I25" s="154"/>
      <c r="J25" s="153">
        <f>J23+K23</f>
        <v>1</v>
      </c>
      <c r="K25" s="154"/>
      <c r="L25" s="153">
        <f>L23+M23</f>
        <v>20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>
    <tabColor indexed="45"/>
    <pageSetUpPr fitToPage="1"/>
  </sheetPr>
  <dimension ref="A1:G46"/>
  <sheetViews>
    <sheetView showOutlineSymbols="0" topLeftCell="A12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105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106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2</v>
      </c>
      <c r="C9" s="95">
        <v>271204.21999999997</v>
      </c>
      <c r="D9" s="96">
        <v>1</v>
      </c>
      <c r="E9" s="97"/>
      <c r="F9" s="98">
        <f t="shared" ref="F9:G11" si="0">B9+D9</f>
        <v>3</v>
      </c>
      <c r="G9" s="99">
        <f t="shared" si="0"/>
        <v>271204.21999999997</v>
      </c>
    </row>
    <row r="10" spans="1:7" ht="24" customHeight="1" x14ac:dyDescent="0.2">
      <c r="A10" s="93" t="s">
        <v>20</v>
      </c>
      <c r="B10" s="94">
        <v>17</v>
      </c>
      <c r="C10" s="95">
        <v>679817.42</v>
      </c>
      <c r="D10" s="96"/>
      <c r="E10" s="97"/>
      <c r="F10" s="98">
        <f t="shared" si="0"/>
        <v>17</v>
      </c>
      <c r="G10" s="99">
        <f t="shared" si="0"/>
        <v>679817.42</v>
      </c>
    </row>
    <row r="11" spans="1:7" ht="24.75" customHeight="1" x14ac:dyDescent="0.2">
      <c r="A11" s="100" t="s">
        <v>41</v>
      </c>
      <c r="B11" s="101">
        <f t="shared" ref="B11:E11" si="1">B9+B10</f>
        <v>19</v>
      </c>
      <c r="C11" s="102">
        <f t="shared" si="1"/>
        <v>951021.64</v>
      </c>
      <c r="D11" s="101">
        <f t="shared" si="1"/>
        <v>1</v>
      </c>
      <c r="E11" s="102">
        <f t="shared" si="1"/>
        <v>0</v>
      </c>
      <c r="F11" s="98">
        <f t="shared" si="0"/>
        <v>20</v>
      </c>
      <c r="G11" s="99">
        <f t="shared" si="0"/>
        <v>951021.64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153000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23858.799999999999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52777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76635.8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3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16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19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107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108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1</v>
      </c>
      <c r="C9" s="20">
        <f t="shared" si="0"/>
        <v>0</v>
      </c>
      <c r="D9" s="20">
        <f t="shared" si="0"/>
        <v>0</v>
      </c>
      <c r="E9" s="20">
        <f t="shared" si="0"/>
        <v>0</v>
      </c>
      <c r="F9" s="20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3</v>
      </c>
      <c r="K9" s="20">
        <f t="shared" si="0"/>
        <v>1</v>
      </c>
      <c r="L9" s="20">
        <f t="shared" si="0"/>
        <v>4</v>
      </c>
      <c r="M9" s="20">
        <f t="shared" si="0"/>
        <v>1</v>
      </c>
      <c r="N9" s="20">
        <f>M9+L9</f>
        <v>5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/>
      <c r="C10" s="28"/>
      <c r="D10" s="28"/>
      <c r="E10" s="28"/>
      <c r="F10" s="28"/>
      <c r="G10" s="28"/>
      <c r="H10" s="28"/>
      <c r="I10" s="28"/>
      <c r="J10" s="28">
        <v>1</v>
      </c>
      <c r="K10" s="28"/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>
        <f t="shared" si="1"/>
        <v>0</v>
      </c>
      <c r="M11" s="29">
        <f t="shared" si="1"/>
        <v>0</v>
      </c>
      <c r="N11" s="20">
        <f t="shared" si="2"/>
        <v>0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>
        <v>1</v>
      </c>
      <c r="K12" s="28"/>
      <c r="L12" s="29">
        <f t="shared" si="1"/>
        <v>1</v>
      </c>
      <c r="M12" s="29">
        <f t="shared" si="1"/>
        <v>0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>
        <v>1</v>
      </c>
      <c r="C13" s="28"/>
      <c r="D13" s="28"/>
      <c r="E13" s="28"/>
      <c r="F13" s="28"/>
      <c r="G13" s="28"/>
      <c r="H13" s="28"/>
      <c r="I13" s="28"/>
      <c r="J13" s="28">
        <v>1</v>
      </c>
      <c r="K13" s="28">
        <v>1</v>
      </c>
      <c r="L13" s="29">
        <f t="shared" si="1"/>
        <v>2</v>
      </c>
      <c r="M13" s="29">
        <f t="shared" si="1"/>
        <v>1</v>
      </c>
      <c r="N13" s="20">
        <f t="shared" si="2"/>
        <v>3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0</v>
      </c>
      <c r="C16" s="29">
        <f t="shared" si="4"/>
        <v>0</v>
      </c>
      <c r="D16" s="29">
        <f t="shared" si="4"/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ref="N16:N21" si="5">M16+L16</f>
        <v>0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9">
        <f t="shared" ref="L17:M21" si="7">B17+D17+F17+H17+J17</f>
        <v>0</v>
      </c>
      <c r="M17" s="29">
        <f t="shared" si="7"/>
        <v>0</v>
      </c>
      <c r="N17" s="29">
        <f t="shared" si="5"/>
        <v>0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>
        <f t="shared" si="7"/>
        <v>0</v>
      </c>
      <c r="M18" s="29">
        <f t="shared" si="7"/>
        <v>0</v>
      </c>
      <c r="N18" s="29">
        <f t="shared" si="5"/>
        <v>0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9">
        <f t="shared" si="7"/>
        <v>0</v>
      </c>
      <c r="M19" s="29">
        <f t="shared" si="7"/>
        <v>0</v>
      </c>
      <c r="N19" s="29">
        <f t="shared" si="5"/>
        <v>0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>
        <f t="shared" si="7"/>
        <v>0</v>
      </c>
      <c r="M20" s="29">
        <f t="shared" si="7"/>
        <v>0</v>
      </c>
      <c r="N20" s="29">
        <f t="shared" si="5"/>
        <v>0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9">
        <f t="shared" si="7"/>
        <v>0</v>
      </c>
      <c r="M21" s="29">
        <f t="shared" si="7"/>
        <v>0</v>
      </c>
      <c r="N21" s="29">
        <f t="shared" si="5"/>
        <v>0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1</v>
      </c>
      <c r="C23" s="29">
        <f t="shared" si="8"/>
        <v>0</v>
      </c>
      <c r="D23" s="29">
        <f t="shared" si="8"/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3</v>
      </c>
      <c r="K23" s="29">
        <f t="shared" si="8"/>
        <v>1</v>
      </c>
      <c r="L23" s="29">
        <f t="shared" si="8"/>
        <v>4</v>
      </c>
      <c r="M23" s="29">
        <f t="shared" si="8"/>
        <v>1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1</v>
      </c>
      <c r="C25" s="154"/>
      <c r="D25" s="153">
        <f>D23+E23</f>
        <v>0</v>
      </c>
      <c r="E25" s="154"/>
      <c r="F25" s="153">
        <f>F23+G23</f>
        <v>0</v>
      </c>
      <c r="G25" s="154"/>
      <c r="H25" s="153">
        <f>H23+I23</f>
        <v>0</v>
      </c>
      <c r="I25" s="154"/>
      <c r="J25" s="153">
        <f>J23+K23</f>
        <v>4</v>
      </c>
      <c r="K25" s="154"/>
      <c r="L25" s="153">
        <f>L23+M23</f>
        <v>5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 t="s">
        <v>109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>
    <tabColor indexed="45"/>
    <pageSetUpPr fitToPage="1"/>
  </sheetPr>
  <dimension ref="A1:G46"/>
  <sheetViews>
    <sheetView showOutlineSymbols="0" topLeftCell="A12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107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108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1</v>
      </c>
      <c r="C9" s="95"/>
      <c r="D9" s="96">
        <v>4</v>
      </c>
      <c r="E9" s="97">
        <v>379476</v>
      </c>
      <c r="F9" s="98">
        <f t="shared" ref="F9:G11" si="0">B9+D9</f>
        <v>5</v>
      </c>
      <c r="G9" s="99">
        <f t="shared" si="0"/>
        <v>379476</v>
      </c>
    </row>
    <row r="10" spans="1:7" ht="24" customHeight="1" x14ac:dyDescent="0.2">
      <c r="A10" s="93" t="s">
        <v>20</v>
      </c>
      <c r="B10" s="94"/>
      <c r="C10" s="95"/>
      <c r="D10" s="96"/>
      <c r="E10" s="97"/>
      <c r="F10" s="98">
        <f t="shared" si="0"/>
        <v>0</v>
      </c>
      <c r="G10" s="99">
        <f t="shared" si="0"/>
        <v>0</v>
      </c>
    </row>
    <row r="11" spans="1:7" ht="24.75" customHeight="1" x14ac:dyDescent="0.2">
      <c r="A11" s="100" t="s">
        <v>41</v>
      </c>
      <c r="B11" s="101">
        <f t="shared" ref="B11:E11" si="1">B9+B10</f>
        <v>1</v>
      </c>
      <c r="C11" s="102">
        <f t="shared" si="1"/>
        <v>0</v>
      </c>
      <c r="D11" s="101">
        <f t="shared" si="1"/>
        <v>4</v>
      </c>
      <c r="E11" s="102">
        <f t="shared" si="1"/>
        <v>379476</v>
      </c>
      <c r="F11" s="98">
        <f t="shared" si="0"/>
        <v>5</v>
      </c>
      <c r="G11" s="99">
        <f t="shared" si="0"/>
        <v>379476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 t="s">
        <v>109</v>
      </c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11600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6118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0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6118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1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0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1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>
    <tabColor indexed="31"/>
    <pageSetUpPr fitToPage="1"/>
  </sheetPr>
  <dimension ref="A1:R32"/>
  <sheetViews>
    <sheetView showOutlineSymbols="0" zoomScale="75" workbookViewId="0">
      <selection activeCell="B17" sqref="B17:K21"/>
    </sheetView>
  </sheetViews>
  <sheetFormatPr baseColWidth="10" defaultColWidth="11.42578125" defaultRowHeight="12.75" x14ac:dyDescent="0.2"/>
  <cols>
    <col min="1" max="1" width="43.28515625" style="81" customWidth="1"/>
    <col min="2" max="14" width="11.7109375" style="7" customWidth="1"/>
    <col min="15" max="17" width="11.7109375" style="7" hidden="1" customWidth="1"/>
    <col min="18" max="256" width="11.42578125" style="7"/>
    <col min="257" max="257" width="43.28515625" style="7" customWidth="1"/>
    <col min="258" max="273" width="11.7109375" style="7" customWidth="1"/>
    <col min="274" max="512" width="11.42578125" style="7"/>
    <col min="513" max="513" width="43.28515625" style="7" customWidth="1"/>
    <col min="514" max="529" width="11.7109375" style="7" customWidth="1"/>
    <col min="530" max="768" width="11.42578125" style="7"/>
    <col min="769" max="769" width="43.28515625" style="7" customWidth="1"/>
    <col min="770" max="785" width="11.7109375" style="7" customWidth="1"/>
    <col min="786" max="1024" width="11.42578125" style="7"/>
    <col min="1025" max="1025" width="43.28515625" style="7" customWidth="1"/>
    <col min="1026" max="1041" width="11.7109375" style="7" customWidth="1"/>
    <col min="1042" max="1280" width="11.42578125" style="7"/>
    <col min="1281" max="1281" width="43.28515625" style="7" customWidth="1"/>
    <col min="1282" max="1297" width="11.7109375" style="7" customWidth="1"/>
    <col min="1298" max="1536" width="11.42578125" style="7"/>
    <col min="1537" max="1537" width="43.28515625" style="7" customWidth="1"/>
    <col min="1538" max="1553" width="11.7109375" style="7" customWidth="1"/>
    <col min="1554" max="1792" width="11.42578125" style="7"/>
    <col min="1793" max="1793" width="43.28515625" style="7" customWidth="1"/>
    <col min="1794" max="1809" width="11.7109375" style="7" customWidth="1"/>
    <col min="1810" max="2048" width="11.42578125" style="7"/>
    <col min="2049" max="2049" width="43.28515625" style="7" customWidth="1"/>
    <col min="2050" max="2065" width="11.7109375" style="7" customWidth="1"/>
    <col min="2066" max="2304" width="11.42578125" style="7"/>
    <col min="2305" max="2305" width="43.28515625" style="7" customWidth="1"/>
    <col min="2306" max="2321" width="11.7109375" style="7" customWidth="1"/>
    <col min="2322" max="2560" width="11.42578125" style="7"/>
    <col min="2561" max="2561" width="43.28515625" style="7" customWidth="1"/>
    <col min="2562" max="2577" width="11.7109375" style="7" customWidth="1"/>
    <col min="2578" max="2816" width="11.42578125" style="7"/>
    <col min="2817" max="2817" width="43.28515625" style="7" customWidth="1"/>
    <col min="2818" max="2833" width="11.7109375" style="7" customWidth="1"/>
    <col min="2834" max="3072" width="11.42578125" style="7"/>
    <col min="3073" max="3073" width="43.28515625" style="7" customWidth="1"/>
    <col min="3074" max="3089" width="11.7109375" style="7" customWidth="1"/>
    <col min="3090" max="3328" width="11.42578125" style="7"/>
    <col min="3329" max="3329" width="43.28515625" style="7" customWidth="1"/>
    <col min="3330" max="3345" width="11.7109375" style="7" customWidth="1"/>
    <col min="3346" max="3584" width="11.42578125" style="7"/>
    <col min="3585" max="3585" width="43.28515625" style="7" customWidth="1"/>
    <col min="3586" max="3601" width="11.7109375" style="7" customWidth="1"/>
    <col min="3602" max="3840" width="11.42578125" style="7"/>
    <col min="3841" max="3841" width="43.28515625" style="7" customWidth="1"/>
    <col min="3842" max="3857" width="11.7109375" style="7" customWidth="1"/>
    <col min="3858" max="4096" width="11.42578125" style="7"/>
    <col min="4097" max="4097" width="43.28515625" style="7" customWidth="1"/>
    <col min="4098" max="4113" width="11.7109375" style="7" customWidth="1"/>
    <col min="4114" max="4352" width="11.42578125" style="7"/>
    <col min="4353" max="4353" width="43.28515625" style="7" customWidth="1"/>
    <col min="4354" max="4369" width="11.7109375" style="7" customWidth="1"/>
    <col min="4370" max="4608" width="11.42578125" style="7"/>
    <col min="4609" max="4609" width="43.28515625" style="7" customWidth="1"/>
    <col min="4610" max="4625" width="11.7109375" style="7" customWidth="1"/>
    <col min="4626" max="4864" width="11.42578125" style="7"/>
    <col min="4865" max="4865" width="43.28515625" style="7" customWidth="1"/>
    <col min="4866" max="4881" width="11.7109375" style="7" customWidth="1"/>
    <col min="4882" max="5120" width="11.42578125" style="7"/>
    <col min="5121" max="5121" width="43.28515625" style="7" customWidth="1"/>
    <col min="5122" max="5137" width="11.7109375" style="7" customWidth="1"/>
    <col min="5138" max="5376" width="11.42578125" style="7"/>
    <col min="5377" max="5377" width="43.28515625" style="7" customWidth="1"/>
    <col min="5378" max="5393" width="11.7109375" style="7" customWidth="1"/>
    <col min="5394" max="5632" width="11.42578125" style="7"/>
    <col min="5633" max="5633" width="43.28515625" style="7" customWidth="1"/>
    <col min="5634" max="5649" width="11.7109375" style="7" customWidth="1"/>
    <col min="5650" max="5888" width="11.42578125" style="7"/>
    <col min="5889" max="5889" width="43.28515625" style="7" customWidth="1"/>
    <col min="5890" max="5905" width="11.7109375" style="7" customWidth="1"/>
    <col min="5906" max="6144" width="11.42578125" style="7"/>
    <col min="6145" max="6145" width="43.28515625" style="7" customWidth="1"/>
    <col min="6146" max="6161" width="11.7109375" style="7" customWidth="1"/>
    <col min="6162" max="6400" width="11.42578125" style="7"/>
    <col min="6401" max="6401" width="43.28515625" style="7" customWidth="1"/>
    <col min="6402" max="6417" width="11.7109375" style="7" customWidth="1"/>
    <col min="6418" max="6656" width="11.42578125" style="7"/>
    <col min="6657" max="6657" width="43.28515625" style="7" customWidth="1"/>
    <col min="6658" max="6673" width="11.7109375" style="7" customWidth="1"/>
    <col min="6674" max="6912" width="11.42578125" style="7"/>
    <col min="6913" max="6913" width="43.28515625" style="7" customWidth="1"/>
    <col min="6914" max="6929" width="11.7109375" style="7" customWidth="1"/>
    <col min="6930" max="7168" width="11.42578125" style="7"/>
    <col min="7169" max="7169" width="43.28515625" style="7" customWidth="1"/>
    <col min="7170" max="7185" width="11.7109375" style="7" customWidth="1"/>
    <col min="7186" max="7424" width="11.42578125" style="7"/>
    <col min="7425" max="7425" width="43.28515625" style="7" customWidth="1"/>
    <col min="7426" max="7441" width="11.7109375" style="7" customWidth="1"/>
    <col min="7442" max="7680" width="11.42578125" style="7"/>
    <col min="7681" max="7681" width="43.28515625" style="7" customWidth="1"/>
    <col min="7682" max="7697" width="11.7109375" style="7" customWidth="1"/>
    <col min="7698" max="7936" width="11.42578125" style="7"/>
    <col min="7937" max="7937" width="43.28515625" style="7" customWidth="1"/>
    <col min="7938" max="7953" width="11.7109375" style="7" customWidth="1"/>
    <col min="7954" max="8192" width="11.42578125" style="7"/>
    <col min="8193" max="8193" width="43.28515625" style="7" customWidth="1"/>
    <col min="8194" max="8209" width="11.7109375" style="7" customWidth="1"/>
    <col min="8210" max="8448" width="11.42578125" style="7"/>
    <col min="8449" max="8449" width="43.28515625" style="7" customWidth="1"/>
    <col min="8450" max="8465" width="11.7109375" style="7" customWidth="1"/>
    <col min="8466" max="8704" width="11.42578125" style="7"/>
    <col min="8705" max="8705" width="43.28515625" style="7" customWidth="1"/>
    <col min="8706" max="8721" width="11.7109375" style="7" customWidth="1"/>
    <col min="8722" max="8960" width="11.42578125" style="7"/>
    <col min="8961" max="8961" width="43.28515625" style="7" customWidth="1"/>
    <col min="8962" max="8977" width="11.7109375" style="7" customWidth="1"/>
    <col min="8978" max="9216" width="11.42578125" style="7"/>
    <col min="9217" max="9217" width="43.28515625" style="7" customWidth="1"/>
    <col min="9218" max="9233" width="11.7109375" style="7" customWidth="1"/>
    <col min="9234" max="9472" width="11.42578125" style="7"/>
    <col min="9473" max="9473" width="43.28515625" style="7" customWidth="1"/>
    <col min="9474" max="9489" width="11.7109375" style="7" customWidth="1"/>
    <col min="9490" max="9728" width="11.42578125" style="7"/>
    <col min="9729" max="9729" width="43.28515625" style="7" customWidth="1"/>
    <col min="9730" max="9745" width="11.7109375" style="7" customWidth="1"/>
    <col min="9746" max="9984" width="11.42578125" style="7"/>
    <col min="9985" max="9985" width="43.28515625" style="7" customWidth="1"/>
    <col min="9986" max="10001" width="11.7109375" style="7" customWidth="1"/>
    <col min="10002" max="10240" width="11.42578125" style="7"/>
    <col min="10241" max="10241" width="43.28515625" style="7" customWidth="1"/>
    <col min="10242" max="10257" width="11.7109375" style="7" customWidth="1"/>
    <col min="10258" max="10496" width="11.42578125" style="7"/>
    <col min="10497" max="10497" width="43.28515625" style="7" customWidth="1"/>
    <col min="10498" max="10513" width="11.7109375" style="7" customWidth="1"/>
    <col min="10514" max="10752" width="11.42578125" style="7"/>
    <col min="10753" max="10753" width="43.28515625" style="7" customWidth="1"/>
    <col min="10754" max="10769" width="11.7109375" style="7" customWidth="1"/>
    <col min="10770" max="11008" width="11.42578125" style="7"/>
    <col min="11009" max="11009" width="43.28515625" style="7" customWidth="1"/>
    <col min="11010" max="11025" width="11.7109375" style="7" customWidth="1"/>
    <col min="11026" max="11264" width="11.42578125" style="7"/>
    <col min="11265" max="11265" width="43.28515625" style="7" customWidth="1"/>
    <col min="11266" max="11281" width="11.7109375" style="7" customWidth="1"/>
    <col min="11282" max="11520" width="11.42578125" style="7"/>
    <col min="11521" max="11521" width="43.28515625" style="7" customWidth="1"/>
    <col min="11522" max="11537" width="11.7109375" style="7" customWidth="1"/>
    <col min="11538" max="11776" width="11.42578125" style="7"/>
    <col min="11777" max="11777" width="43.28515625" style="7" customWidth="1"/>
    <col min="11778" max="11793" width="11.7109375" style="7" customWidth="1"/>
    <col min="11794" max="12032" width="11.42578125" style="7"/>
    <col min="12033" max="12033" width="43.28515625" style="7" customWidth="1"/>
    <col min="12034" max="12049" width="11.7109375" style="7" customWidth="1"/>
    <col min="12050" max="12288" width="11.42578125" style="7"/>
    <col min="12289" max="12289" width="43.28515625" style="7" customWidth="1"/>
    <col min="12290" max="12305" width="11.7109375" style="7" customWidth="1"/>
    <col min="12306" max="12544" width="11.42578125" style="7"/>
    <col min="12545" max="12545" width="43.28515625" style="7" customWidth="1"/>
    <col min="12546" max="12561" width="11.7109375" style="7" customWidth="1"/>
    <col min="12562" max="12800" width="11.42578125" style="7"/>
    <col min="12801" max="12801" width="43.28515625" style="7" customWidth="1"/>
    <col min="12802" max="12817" width="11.7109375" style="7" customWidth="1"/>
    <col min="12818" max="13056" width="11.42578125" style="7"/>
    <col min="13057" max="13057" width="43.28515625" style="7" customWidth="1"/>
    <col min="13058" max="13073" width="11.7109375" style="7" customWidth="1"/>
    <col min="13074" max="13312" width="11.42578125" style="7"/>
    <col min="13313" max="13313" width="43.28515625" style="7" customWidth="1"/>
    <col min="13314" max="13329" width="11.7109375" style="7" customWidth="1"/>
    <col min="13330" max="13568" width="11.42578125" style="7"/>
    <col min="13569" max="13569" width="43.28515625" style="7" customWidth="1"/>
    <col min="13570" max="13585" width="11.7109375" style="7" customWidth="1"/>
    <col min="13586" max="13824" width="11.42578125" style="7"/>
    <col min="13825" max="13825" width="43.28515625" style="7" customWidth="1"/>
    <col min="13826" max="13841" width="11.7109375" style="7" customWidth="1"/>
    <col min="13842" max="14080" width="11.42578125" style="7"/>
    <col min="14081" max="14081" width="43.28515625" style="7" customWidth="1"/>
    <col min="14082" max="14097" width="11.7109375" style="7" customWidth="1"/>
    <col min="14098" max="14336" width="11.42578125" style="7"/>
    <col min="14337" max="14337" width="43.28515625" style="7" customWidth="1"/>
    <col min="14338" max="14353" width="11.7109375" style="7" customWidth="1"/>
    <col min="14354" max="14592" width="11.42578125" style="7"/>
    <col min="14593" max="14593" width="43.28515625" style="7" customWidth="1"/>
    <col min="14594" max="14609" width="11.7109375" style="7" customWidth="1"/>
    <col min="14610" max="14848" width="11.42578125" style="7"/>
    <col min="14849" max="14849" width="43.28515625" style="7" customWidth="1"/>
    <col min="14850" max="14865" width="11.7109375" style="7" customWidth="1"/>
    <col min="14866" max="15104" width="11.42578125" style="7"/>
    <col min="15105" max="15105" width="43.28515625" style="7" customWidth="1"/>
    <col min="15106" max="15121" width="11.7109375" style="7" customWidth="1"/>
    <col min="15122" max="15360" width="11.42578125" style="7"/>
    <col min="15361" max="15361" width="43.28515625" style="7" customWidth="1"/>
    <col min="15362" max="15377" width="11.7109375" style="7" customWidth="1"/>
    <col min="15378" max="15616" width="11.42578125" style="7"/>
    <col min="15617" max="15617" width="43.28515625" style="7" customWidth="1"/>
    <col min="15618" max="15633" width="11.7109375" style="7" customWidth="1"/>
    <col min="15634" max="15872" width="11.42578125" style="7"/>
    <col min="15873" max="15873" width="43.28515625" style="7" customWidth="1"/>
    <col min="15874" max="15889" width="11.7109375" style="7" customWidth="1"/>
    <col min="15890" max="16128" width="11.42578125" style="7"/>
    <col min="16129" max="16129" width="43.28515625" style="7" customWidth="1"/>
    <col min="16130" max="16145" width="11.7109375" style="7" customWidth="1"/>
    <col min="16146" max="16384" width="11.42578125" style="7"/>
  </cols>
  <sheetData>
    <row r="1" spans="1:18" s="2" customFormat="1" ht="18.75" customHeight="1" x14ac:dyDescent="0.2">
      <c r="A1" s="200" t="s">
        <v>110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s="4" customFormat="1" ht="18.75" customHeight="1" x14ac:dyDescent="0.25">
      <c r="A2" s="139" t="s">
        <v>111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"/>
      <c r="O2" s="3"/>
      <c r="P2" s="3"/>
    </row>
    <row r="3" spans="1:1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2"/>
    </row>
    <row r="4" spans="1:18" s="9" customFormat="1" ht="24.75" customHeight="1" thickBot="1" x14ac:dyDescent="0.25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01"/>
      <c r="R4" s="8"/>
    </row>
    <row r="5" spans="1:18" s="12" customFormat="1" ht="24.75" customHeight="1" x14ac:dyDescent="0.2">
      <c r="A5" s="202"/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205" t="s">
        <v>2</v>
      </c>
      <c r="P5" s="145"/>
      <c r="Q5" s="146"/>
      <c r="R5" s="11"/>
    </row>
    <row r="6" spans="1:18" s="15" customFormat="1" ht="24.75" customHeight="1" x14ac:dyDescent="0.2">
      <c r="A6" s="203"/>
      <c r="B6" s="147" t="s">
        <v>3</v>
      </c>
      <c r="C6" s="147"/>
      <c r="D6" s="147"/>
      <c r="E6" s="147"/>
      <c r="F6" s="148" t="s">
        <v>4</v>
      </c>
      <c r="G6" s="148"/>
      <c r="H6" s="148" t="s">
        <v>5</v>
      </c>
      <c r="I6" s="148"/>
      <c r="J6" s="148" t="s">
        <v>6</v>
      </c>
      <c r="K6" s="148"/>
      <c r="L6" s="149" t="s">
        <v>7</v>
      </c>
      <c r="M6" s="149"/>
      <c r="N6" s="149" t="s">
        <v>8</v>
      </c>
      <c r="O6" s="206" t="s">
        <v>7</v>
      </c>
      <c r="P6" s="149"/>
      <c r="Q6" s="152" t="s">
        <v>9</v>
      </c>
      <c r="R6" s="14"/>
    </row>
    <row r="7" spans="1:18" s="15" customFormat="1" ht="24.75" customHeight="1" x14ac:dyDescent="0.2">
      <c r="A7" s="203"/>
      <c r="B7" s="147" t="s">
        <v>10</v>
      </c>
      <c r="C7" s="147"/>
      <c r="D7" s="147" t="s">
        <v>11</v>
      </c>
      <c r="E7" s="147"/>
      <c r="F7" s="148"/>
      <c r="G7" s="148"/>
      <c r="H7" s="148"/>
      <c r="I7" s="148"/>
      <c r="J7" s="148"/>
      <c r="K7" s="148"/>
      <c r="L7" s="149"/>
      <c r="M7" s="149"/>
      <c r="N7" s="149"/>
      <c r="O7" s="206"/>
      <c r="P7" s="149"/>
      <c r="Q7" s="152"/>
      <c r="R7" s="14"/>
    </row>
    <row r="8" spans="1:18" s="15" customFormat="1" ht="24.75" customHeight="1" x14ac:dyDescent="0.2">
      <c r="A8" s="204"/>
      <c r="B8" s="16" t="s">
        <v>12</v>
      </c>
      <c r="C8" s="16" t="s">
        <v>13</v>
      </c>
      <c r="D8" s="16" t="s">
        <v>12</v>
      </c>
      <c r="E8" s="16" t="s">
        <v>13</v>
      </c>
      <c r="F8" s="16" t="s">
        <v>12</v>
      </c>
      <c r="G8" s="16" t="s">
        <v>13</v>
      </c>
      <c r="H8" s="16" t="s">
        <v>12</v>
      </c>
      <c r="I8" s="16" t="s">
        <v>13</v>
      </c>
      <c r="J8" s="16" t="s">
        <v>12</v>
      </c>
      <c r="K8" s="16" t="s">
        <v>13</v>
      </c>
      <c r="L8" s="17" t="s">
        <v>12</v>
      </c>
      <c r="M8" s="17" t="s">
        <v>13</v>
      </c>
      <c r="N8" s="149"/>
      <c r="O8" s="131" t="s">
        <v>12</v>
      </c>
      <c r="P8" s="17" t="s">
        <v>13</v>
      </c>
      <c r="Q8" s="152"/>
      <c r="R8" s="14"/>
    </row>
    <row r="9" spans="1:18" s="26" customFormat="1" ht="24.75" customHeight="1" x14ac:dyDescent="0.2">
      <c r="A9" s="19" t="s">
        <v>14</v>
      </c>
      <c r="B9" s="20">
        <f t="shared" ref="B9:M9" si="0">SUM(B10:B14)</f>
        <v>1</v>
      </c>
      <c r="C9" s="20">
        <f t="shared" si="0"/>
        <v>0</v>
      </c>
      <c r="D9" s="20">
        <f t="shared" si="0"/>
        <v>0</v>
      </c>
      <c r="E9" s="20">
        <f t="shared" si="0"/>
        <v>0</v>
      </c>
      <c r="F9" s="20">
        <f t="shared" si="0"/>
        <v>1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2</v>
      </c>
      <c r="K9" s="20">
        <f t="shared" si="0"/>
        <v>1</v>
      </c>
      <c r="L9" s="20">
        <f t="shared" si="0"/>
        <v>4</v>
      </c>
      <c r="M9" s="20">
        <f t="shared" si="0"/>
        <v>1</v>
      </c>
      <c r="N9" s="20">
        <f>M9+L9</f>
        <v>5</v>
      </c>
      <c r="O9" s="132">
        <f>SUM(O10:O14)</f>
        <v>0</v>
      </c>
      <c r="P9" s="20">
        <f>SUM(P10:P14)</f>
        <v>0</v>
      </c>
      <c r="Q9" s="24">
        <f>P9+O9</f>
        <v>0</v>
      </c>
      <c r="R9" s="25"/>
    </row>
    <row r="10" spans="1:18" ht="24.75" customHeight="1" x14ac:dyDescent="0.2">
      <c r="A10" s="27" t="s">
        <v>15</v>
      </c>
      <c r="B10" s="28">
        <v>0</v>
      </c>
      <c r="C10" s="28">
        <v>0</v>
      </c>
      <c r="D10" s="28">
        <v>0</v>
      </c>
      <c r="E10" s="28">
        <v>0</v>
      </c>
      <c r="F10" s="28">
        <v>1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f t="shared" ref="L10:M14" si="1">B10+D10+F10+H10+J10</f>
        <v>1</v>
      </c>
      <c r="M10" s="29">
        <f t="shared" si="1"/>
        <v>0</v>
      </c>
      <c r="N10" s="20">
        <f t="shared" ref="N10:N14" si="2">M10+L10</f>
        <v>1</v>
      </c>
      <c r="O10" s="38"/>
      <c r="P10" s="29"/>
      <c r="Q10" s="24">
        <f t="shared" ref="Q10:Q14" si="3">P10+O10</f>
        <v>0</v>
      </c>
      <c r="R10" s="31"/>
    </row>
    <row r="11" spans="1:18" ht="24.75" customHeight="1" x14ac:dyDescent="0.2">
      <c r="A11" s="27" t="s">
        <v>16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f t="shared" si="1"/>
        <v>0</v>
      </c>
      <c r="M11" s="29">
        <f t="shared" si="1"/>
        <v>0</v>
      </c>
      <c r="N11" s="20">
        <f t="shared" si="2"/>
        <v>0</v>
      </c>
      <c r="O11" s="38"/>
      <c r="P11" s="29"/>
      <c r="Q11" s="24">
        <f t="shared" si="3"/>
        <v>0</v>
      </c>
      <c r="R11" s="31"/>
    </row>
    <row r="12" spans="1:18" ht="24.75" customHeight="1" x14ac:dyDescent="0.2">
      <c r="A12" s="27" t="s">
        <v>17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1</v>
      </c>
      <c r="L12" s="29">
        <f t="shared" si="1"/>
        <v>0</v>
      </c>
      <c r="M12" s="29">
        <f t="shared" si="1"/>
        <v>1</v>
      </c>
      <c r="N12" s="20">
        <f t="shared" si="2"/>
        <v>1</v>
      </c>
      <c r="O12" s="38"/>
      <c r="P12" s="29"/>
      <c r="Q12" s="24">
        <f t="shared" si="3"/>
        <v>0</v>
      </c>
      <c r="R12" s="31"/>
    </row>
    <row r="13" spans="1:18" ht="24.75" customHeight="1" x14ac:dyDescent="0.2">
      <c r="A13" s="27" t="s">
        <v>18</v>
      </c>
      <c r="B13" s="28">
        <v>1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2</v>
      </c>
      <c r="K13" s="28">
        <v>0</v>
      </c>
      <c r="L13" s="29">
        <f t="shared" si="1"/>
        <v>3</v>
      </c>
      <c r="M13" s="29">
        <f t="shared" si="1"/>
        <v>0</v>
      </c>
      <c r="N13" s="20">
        <f t="shared" si="2"/>
        <v>3</v>
      </c>
      <c r="O13" s="38"/>
      <c r="P13" s="29"/>
      <c r="Q13" s="24">
        <f t="shared" si="3"/>
        <v>0</v>
      </c>
      <c r="R13" s="31"/>
    </row>
    <row r="14" spans="1:18" ht="24.75" customHeight="1" x14ac:dyDescent="0.2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>
        <f t="shared" si="1"/>
        <v>0</v>
      </c>
      <c r="M14" s="29">
        <f t="shared" si="1"/>
        <v>0</v>
      </c>
      <c r="N14" s="20">
        <f t="shared" si="2"/>
        <v>0</v>
      </c>
      <c r="O14" s="38"/>
      <c r="P14" s="29"/>
      <c r="Q14" s="24">
        <f t="shared" si="3"/>
        <v>0</v>
      </c>
      <c r="R14" s="31"/>
    </row>
    <row r="15" spans="1:18" ht="24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33"/>
      <c r="P15" s="33"/>
      <c r="Q15" s="36"/>
      <c r="R15" s="31"/>
    </row>
    <row r="16" spans="1:18" s="41" customFormat="1" ht="24.75" customHeight="1" x14ac:dyDescent="0.2">
      <c r="A16" s="19" t="s">
        <v>20</v>
      </c>
      <c r="B16" s="29">
        <f t="shared" ref="B16:M16" si="4">SUM(B17:B21)</f>
        <v>8</v>
      </c>
      <c r="C16" s="29">
        <f t="shared" si="4"/>
        <v>9</v>
      </c>
      <c r="D16" s="29">
        <f t="shared" si="4"/>
        <v>2</v>
      </c>
      <c r="E16" s="29">
        <f t="shared" si="4"/>
        <v>4</v>
      </c>
      <c r="F16" s="29">
        <f t="shared" si="4"/>
        <v>2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12</v>
      </c>
      <c r="M16" s="29">
        <f t="shared" si="4"/>
        <v>13</v>
      </c>
      <c r="N16" s="29">
        <f t="shared" ref="N16:N21" si="5">M16+L16</f>
        <v>25</v>
      </c>
      <c r="O16" s="134">
        <f>SUM(O17:O21)</f>
        <v>0</v>
      </c>
      <c r="P16" s="29">
        <f>SUM(P17:P21)</f>
        <v>0</v>
      </c>
      <c r="Q16" s="39">
        <f t="shared" ref="Q16:Q21" si="6">P16+O16</f>
        <v>0</v>
      </c>
      <c r="R16" s="40"/>
    </row>
    <row r="17" spans="1:18" ht="24.75" customHeight="1" x14ac:dyDescent="0.2">
      <c r="A17" s="42" t="s">
        <v>21</v>
      </c>
      <c r="B17" s="28">
        <v>0</v>
      </c>
      <c r="C17" s="28">
        <v>0</v>
      </c>
      <c r="D17" s="28">
        <v>0</v>
      </c>
      <c r="E17" s="28">
        <v>0</v>
      </c>
      <c r="F17" s="28">
        <v>2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f t="shared" ref="L17:M21" si="7">B17+D17+F17+H17+J17</f>
        <v>2</v>
      </c>
      <c r="M17" s="29">
        <f t="shared" si="7"/>
        <v>0</v>
      </c>
      <c r="N17" s="29">
        <f t="shared" si="5"/>
        <v>2</v>
      </c>
      <c r="O17" s="38"/>
      <c r="P17" s="29"/>
      <c r="Q17" s="39">
        <f t="shared" si="6"/>
        <v>0</v>
      </c>
      <c r="R17" s="31"/>
    </row>
    <row r="18" spans="1:18" ht="24.75" customHeight="1" x14ac:dyDescent="0.2">
      <c r="A18" s="42" t="s">
        <v>22</v>
      </c>
      <c r="B18" s="28">
        <v>3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f t="shared" si="7"/>
        <v>3</v>
      </c>
      <c r="M18" s="29">
        <f t="shared" si="7"/>
        <v>0</v>
      </c>
      <c r="N18" s="29">
        <f t="shared" si="5"/>
        <v>3</v>
      </c>
      <c r="O18" s="38"/>
      <c r="P18" s="29"/>
      <c r="Q18" s="39">
        <f t="shared" si="6"/>
        <v>0</v>
      </c>
      <c r="R18" s="31"/>
    </row>
    <row r="19" spans="1:18" ht="24.75" customHeight="1" x14ac:dyDescent="0.2">
      <c r="A19" s="42" t="s">
        <v>23</v>
      </c>
      <c r="B19" s="28">
        <v>0</v>
      </c>
      <c r="C19" s="28">
        <v>9</v>
      </c>
      <c r="D19" s="28">
        <v>0</v>
      </c>
      <c r="E19" s="28">
        <v>4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f t="shared" si="7"/>
        <v>0</v>
      </c>
      <c r="M19" s="29">
        <f t="shared" si="7"/>
        <v>13</v>
      </c>
      <c r="N19" s="29">
        <f t="shared" si="5"/>
        <v>13</v>
      </c>
      <c r="O19" s="38"/>
      <c r="P19" s="29"/>
      <c r="Q19" s="39">
        <f t="shared" si="6"/>
        <v>0</v>
      </c>
      <c r="R19" s="31"/>
    </row>
    <row r="20" spans="1:18" ht="24.75" customHeight="1" x14ac:dyDescent="0.2">
      <c r="A20" s="42" t="s">
        <v>24</v>
      </c>
      <c r="B20" s="28">
        <v>0</v>
      </c>
      <c r="C20" s="28">
        <v>0</v>
      </c>
      <c r="D20" s="28">
        <v>2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f t="shared" si="7"/>
        <v>2</v>
      </c>
      <c r="M20" s="29">
        <f t="shared" si="7"/>
        <v>0</v>
      </c>
      <c r="N20" s="29">
        <f t="shared" si="5"/>
        <v>2</v>
      </c>
      <c r="O20" s="38"/>
      <c r="P20" s="29"/>
      <c r="Q20" s="39">
        <f t="shared" si="6"/>
        <v>0</v>
      </c>
      <c r="R20" s="31"/>
    </row>
    <row r="21" spans="1:18" ht="24.75" customHeight="1" x14ac:dyDescent="0.2">
      <c r="A21" s="42" t="s">
        <v>25</v>
      </c>
      <c r="B21" s="28">
        <v>5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9">
        <f t="shared" si="7"/>
        <v>5</v>
      </c>
      <c r="M21" s="29">
        <f t="shared" si="7"/>
        <v>0</v>
      </c>
      <c r="N21" s="29">
        <f t="shared" si="5"/>
        <v>5</v>
      </c>
      <c r="O21" s="38"/>
      <c r="P21" s="29"/>
      <c r="Q21" s="39">
        <f t="shared" si="6"/>
        <v>0</v>
      </c>
      <c r="R21" s="31"/>
    </row>
    <row r="22" spans="1:18" s="9" customFormat="1" ht="24.75" customHeight="1" x14ac:dyDescent="0.2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33"/>
      <c r="O22" s="133"/>
      <c r="P22" s="33"/>
      <c r="Q22" s="36"/>
      <c r="R22" s="43"/>
    </row>
    <row r="23" spans="1:18" s="41" customFormat="1" ht="24.75" customHeight="1" x14ac:dyDescent="0.2">
      <c r="A23" s="44" t="s">
        <v>26</v>
      </c>
      <c r="B23" s="29">
        <f t="shared" ref="B23:M23" si="8">B9+B16</f>
        <v>9</v>
      </c>
      <c r="C23" s="29">
        <f t="shared" si="8"/>
        <v>9</v>
      </c>
      <c r="D23" s="29">
        <f t="shared" si="8"/>
        <v>2</v>
      </c>
      <c r="E23" s="29">
        <f t="shared" si="8"/>
        <v>4</v>
      </c>
      <c r="F23" s="29">
        <f t="shared" si="8"/>
        <v>3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2</v>
      </c>
      <c r="K23" s="29">
        <f t="shared" si="8"/>
        <v>1</v>
      </c>
      <c r="L23" s="29">
        <f t="shared" si="8"/>
        <v>16</v>
      </c>
      <c r="M23" s="29">
        <f t="shared" si="8"/>
        <v>14</v>
      </c>
      <c r="N23" s="33"/>
      <c r="O23" s="38">
        <f>O9+O16</f>
        <v>0</v>
      </c>
      <c r="P23" s="29">
        <f>P9+P16</f>
        <v>0</v>
      </c>
      <c r="Q23" s="36"/>
      <c r="R23" s="40"/>
    </row>
    <row r="24" spans="1:18" s="9" customFormat="1" ht="24.75" customHeight="1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33"/>
      <c r="O24" s="133"/>
      <c r="P24" s="33"/>
      <c r="Q24" s="36"/>
      <c r="R24" s="43"/>
    </row>
    <row r="25" spans="1:18" s="41" customFormat="1" ht="24.75" customHeight="1" thickBot="1" x14ac:dyDescent="0.25">
      <c r="A25" s="45" t="s">
        <v>27</v>
      </c>
      <c r="B25" s="153">
        <f>B23+C23</f>
        <v>18</v>
      </c>
      <c r="C25" s="154"/>
      <c r="D25" s="153">
        <f>D23+E23</f>
        <v>6</v>
      </c>
      <c r="E25" s="154"/>
      <c r="F25" s="153">
        <f>F23+G23</f>
        <v>3</v>
      </c>
      <c r="G25" s="154"/>
      <c r="H25" s="153">
        <f>H23+I23</f>
        <v>0</v>
      </c>
      <c r="I25" s="154"/>
      <c r="J25" s="153">
        <f>J23+K23</f>
        <v>3</v>
      </c>
      <c r="K25" s="154"/>
      <c r="L25" s="153">
        <f>L23+M23</f>
        <v>30</v>
      </c>
      <c r="M25" s="153"/>
      <c r="N25" s="153"/>
      <c r="O25" s="207">
        <f>O23+P23</f>
        <v>0</v>
      </c>
      <c r="P25" s="153"/>
      <c r="Q25" s="157"/>
      <c r="R25" s="40"/>
    </row>
    <row r="26" spans="1:18" s="51" customFormat="1" ht="13.5" customHeight="1" x14ac:dyDescent="0.2">
      <c r="A26" s="46"/>
      <c r="B26" s="47"/>
      <c r="C26" s="48"/>
      <c r="D26" s="47"/>
      <c r="E26" s="48"/>
      <c r="F26" s="47"/>
      <c r="G26" s="48"/>
      <c r="H26" s="47"/>
      <c r="I26" s="48"/>
      <c r="J26" s="47"/>
      <c r="K26" s="48"/>
      <c r="L26" s="47"/>
      <c r="M26" s="48"/>
      <c r="N26" s="48"/>
      <c r="O26" s="49"/>
      <c r="P26" s="50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8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8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8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8" x14ac:dyDescent="0.2">
      <c r="J32" s="82"/>
      <c r="K32" s="82"/>
    </row>
  </sheetData>
  <mergeCells count="26">
    <mergeCell ref="O25:Q25"/>
    <mergeCell ref="A27:Q31"/>
    <mergeCell ref="A22:M22"/>
    <mergeCell ref="A24:M24"/>
    <mergeCell ref="B25:C25"/>
    <mergeCell ref="D25:E25"/>
    <mergeCell ref="F25:G25"/>
    <mergeCell ref="H25:I25"/>
    <mergeCell ref="J25:K25"/>
    <mergeCell ref="L25:N25"/>
    <mergeCell ref="A1:Q1"/>
    <mergeCell ref="A2:M2"/>
    <mergeCell ref="A4:Q4"/>
    <mergeCell ref="A5:A8"/>
    <mergeCell ref="B5:N5"/>
    <mergeCell ref="O5:Q5"/>
    <mergeCell ref="B6:E6"/>
    <mergeCell ref="F6:G7"/>
    <mergeCell ref="H6:I7"/>
    <mergeCell ref="J6:K7"/>
    <mergeCell ref="L6:M7"/>
    <mergeCell ref="N6:N8"/>
    <mergeCell ref="O6:P7"/>
    <mergeCell ref="Q6:Q8"/>
    <mergeCell ref="B7:C7"/>
    <mergeCell ref="D7:E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3" firstPageNumber="0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>
    <tabColor indexed="45"/>
    <pageSetUpPr fitToPage="1"/>
  </sheetPr>
  <dimension ref="A1:G46"/>
  <sheetViews>
    <sheetView showOutlineSymbols="0" zoomScale="75" workbookViewId="0">
      <selection activeCell="A44" sqref="A44:G44"/>
    </sheetView>
  </sheetViews>
  <sheetFormatPr baseColWidth="10" defaultColWidth="11.42578125" defaultRowHeight="12.75" x14ac:dyDescent="0.2"/>
  <cols>
    <col min="1" max="1" width="27.7109375" style="81" customWidth="1"/>
    <col min="2" max="3" width="13" style="7" customWidth="1"/>
    <col min="4" max="5" width="12.85546875" style="7" customWidth="1"/>
    <col min="6" max="7" width="12.85546875" style="130" customWidth="1"/>
    <col min="8" max="237" width="11.42578125" style="7"/>
    <col min="238" max="238" width="27.7109375" style="7" customWidth="1"/>
    <col min="239" max="240" width="0" style="7" hidden="1" customWidth="1"/>
    <col min="241" max="243" width="12.85546875" style="7" customWidth="1"/>
    <col min="244" max="244" width="12.7109375" style="7" customWidth="1"/>
    <col min="245" max="246" width="0" style="7" hidden="1" customWidth="1"/>
    <col min="247" max="247" width="12.85546875" style="7" customWidth="1"/>
    <col min="248" max="248" width="12.7109375" style="7" customWidth="1"/>
    <col min="249" max="253" width="12.85546875" style="7" customWidth="1"/>
    <col min="254" max="254" width="12.7109375" style="7" customWidth="1"/>
    <col min="255" max="256" width="0" style="7" hidden="1" customWidth="1"/>
    <col min="257" max="257" width="12.85546875" style="7" customWidth="1"/>
    <col min="258" max="258" width="12.7109375" style="7" customWidth="1"/>
    <col min="259" max="260" width="0" style="7" hidden="1" customWidth="1"/>
    <col min="261" max="262" width="12.85546875" style="7" customWidth="1"/>
    <col min="263" max="493" width="11.42578125" style="7"/>
    <col min="494" max="494" width="27.7109375" style="7" customWidth="1"/>
    <col min="495" max="496" width="0" style="7" hidden="1" customWidth="1"/>
    <col min="497" max="499" width="12.85546875" style="7" customWidth="1"/>
    <col min="500" max="500" width="12.7109375" style="7" customWidth="1"/>
    <col min="501" max="502" width="0" style="7" hidden="1" customWidth="1"/>
    <col min="503" max="503" width="12.85546875" style="7" customWidth="1"/>
    <col min="504" max="504" width="12.7109375" style="7" customWidth="1"/>
    <col min="505" max="509" width="12.85546875" style="7" customWidth="1"/>
    <col min="510" max="510" width="12.7109375" style="7" customWidth="1"/>
    <col min="511" max="512" width="0" style="7" hidden="1" customWidth="1"/>
    <col min="513" max="513" width="12.85546875" style="7" customWidth="1"/>
    <col min="514" max="514" width="12.7109375" style="7" customWidth="1"/>
    <col min="515" max="516" width="0" style="7" hidden="1" customWidth="1"/>
    <col min="517" max="518" width="12.85546875" style="7" customWidth="1"/>
    <col min="519" max="749" width="11.42578125" style="7"/>
    <col min="750" max="750" width="27.7109375" style="7" customWidth="1"/>
    <col min="751" max="752" width="0" style="7" hidden="1" customWidth="1"/>
    <col min="753" max="755" width="12.85546875" style="7" customWidth="1"/>
    <col min="756" max="756" width="12.7109375" style="7" customWidth="1"/>
    <col min="757" max="758" width="0" style="7" hidden="1" customWidth="1"/>
    <col min="759" max="759" width="12.85546875" style="7" customWidth="1"/>
    <col min="760" max="760" width="12.7109375" style="7" customWidth="1"/>
    <col min="761" max="765" width="12.85546875" style="7" customWidth="1"/>
    <col min="766" max="766" width="12.7109375" style="7" customWidth="1"/>
    <col min="767" max="768" width="0" style="7" hidden="1" customWidth="1"/>
    <col min="769" max="769" width="12.85546875" style="7" customWidth="1"/>
    <col min="770" max="770" width="12.7109375" style="7" customWidth="1"/>
    <col min="771" max="772" width="0" style="7" hidden="1" customWidth="1"/>
    <col min="773" max="774" width="12.85546875" style="7" customWidth="1"/>
    <col min="775" max="1005" width="11.42578125" style="7"/>
    <col min="1006" max="1006" width="27.7109375" style="7" customWidth="1"/>
    <col min="1007" max="1008" width="0" style="7" hidden="1" customWidth="1"/>
    <col min="1009" max="1011" width="12.85546875" style="7" customWidth="1"/>
    <col min="1012" max="1012" width="12.7109375" style="7" customWidth="1"/>
    <col min="1013" max="1014" width="0" style="7" hidden="1" customWidth="1"/>
    <col min="1015" max="1015" width="12.85546875" style="7" customWidth="1"/>
    <col min="1016" max="1016" width="12.7109375" style="7" customWidth="1"/>
    <col min="1017" max="1021" width="12.85546875" style="7" customWidth="1"/>
    <col min="1022" max="1022" width="12.7109375" style="7" customWidth="1"/>
    <col min="1023" max="1024" width="0" style="7" hidden="1" customWidth="1"/>
    <col min="1025" max="1025" width="12.85546875" style="7" customWidth="1"/>
    <col min="1026" max="1026" width="12.7109375" style="7" customWidth="1"/>
    <col min="1027" max="1028" width="0" style="7" hidden="1" customWidth="1"/>
    <col min="1029" max="1030" width="12.85546875" style="7" customWidth="1"/>
    <col min="1031" max="1261" width="11.42578125" style="7"/>
    <col min="1262" max="1262" width="27.7109375" style="7" customWidth="1"/>
    <col min="1263" max="1264" width="0" style="7" hidden="1" customWidth="1"/>
    <col min="1265" max="1267" width="12.85546875" style="7" customWidth="1"/>
    <col min="1268" max="1268" width="12.7109375" style="7" customWidth="1"/>
    <col min="1269" max="1270" width="0" style="7" hidden="1" customWidth="1"/>
    <col min="1271" max="1271" width="12.85546875" style="7" customWidth="1"/>
    <col min="1272" max="1272" width="12.7109375" style="7" customWidth="1"/>
    <col min="1273" max="1277" width="12.85546875" style="7" customWidth="1"/>
    <col min="1278" max="1278" width="12.7109375" style="7" customWidth="1"/>
    <col min="1279" max="1280" width="0" style="7" hidden="1" customWidth="1"/>
    <col min="1281" max="1281" width="12.85546875" style="7" customWidth="1"/>
    <col min="1282" max="1282" width="12.7109375" style="7" customWidth="1"/>
    <col min="1283" max="1284" width="0" style="7" hidden="1" customWidth="1"/>
    <col min="1285" max="1286" width="12.85546875" style="7" customWidth="1"/>
    <col min="1287" max="1517" width="11.42578125" style="7"/>
    <col min="1518" max="1518" width="27.7109375" style="7" customWidth="1"/>
    <col min="1519" max="1520" width="0" style="7" hidden="1" customWidth="1"/>
    <col min="1521" max="1523" width="12.85546875" style="7" customWidth="1"/>
    <col min="1524" max="1524" width="12.7109375" style="7" customWidth="1"/>
    <col min="1525" max="1526" width="0" style="7" hidden="1" customWidth="1"/>
    <col min="1527" max="1527" width="12.85546875" style="7" customWidth="1"/>
    <col min="1528" max="1528" width="12.7109375" style="7" customWidth="1"/>
    <col min="1529" max="1533" width="12.85546875" style="7" customWidth="1"/>
    <col min="1534" max="1534" width="12.7109375" style="7" customWidth="1"/>
    <col min="1535" max="1536" width="0" style="7" hidden="1" customWidth="1"/>
    <col min="1537" max="1537" width="12.85546875" style="7" customWidth="1"/>
    <col min="1538" max="1538" width="12.7109375" style="7" customWidth="1"/>
    <col min="1539" max="1540" width="0" style="7" hidden="1" customWidth="1"/>
    <col min="1541" max="1542" width="12.85546875" style="7" customWidth="1"/>
    <col min="1543" max="1773" width="11.42578125" style="7"/>
    <col min="1774" max="1774" width="27.7109375" style="7" customWidth="1"/>
    <col min="1775" max="1776" width="0" style="7" hidden="1" customWidth="1"/>
    <col min="1777" max="1779" width="12.85546875" style="7" customWidth="1"/>
    <col min="1780" max="1780" width="12.7109375" style="7" customWidth="1"/>
    <col min="1781" max="1782" width="0" style="7" hidden="1" customWidth="1"/>
    <col min="1783" max="1783" width="12.85546875" style="7" customWidth="1"/>
    <col min="1784" max="1784" width="12.7109375" style="7" customWidth="1"/>
    <col min="1785" max="1789" width="12.85546875" style="7" customWidth="1"/>
    <col min="1790" max="1790" width="12.7109375" style="7" customWidth="1"/>
    <col min="1791" max="1792" width="0" style="7" hidden="1" customWidth="1"/>
    <col min="1793" max="1793" width="12.85546875" style="7" customWidth="1"/>
    <col min="1794" max="1794" width="12.7109375" style="7" customWidth="1"/>
    <col min="1795" max="1796" width="0" style="7" hidden="1" customWidth="1"/>
    <col min="1797" max="1798" width="12.85546875" style="7" customWidth="1"/>
    <col min="1799" max="2029" width="11.42578125" style="7"/>
    <col min="2030" max="2030" width="27.7109375" style="7" customWidth="1"/>
    <col min="2031" max="2032" width="0" style="7" hidden="1" customWidth="1"/>
    <col min="2033" max="2035" width="12.85546875" style="7" customWidth="1"/>
    <col min="2036" max="2036" width="12.7109375" style="7" customWidth="1"/>
    <col min="2037" max="2038" width="0" style="7" hidden="1" customWidth="1"/>
    <col min="2039" max="2039" width="12.85546875" style="7" customWidth="1"/>
    <col min="2040" max="2040" width="12.7109375" style="7" customWidth="1"/>
    <col min="2041" max="2045" width="12.85546875" style="7" customWidth="1"/>
    <col min="2046" max="2046" width="12.7109375" style="7" customWidth="1"/>
    <col min="2047" max="2048" width="0" style="7" hidden="1" customWidth="1"/>
    <col min="2049" max="2049" width="12.85546875" style="7" customWidth="1"/>
    <col min="2050" max="2050" width="12.7109375" style="7" customWidth="1"/>
    <col min="2051" max="2052" width="0" style="7" hidden="1" customWidth="1"/>
    <col min="2053" max="2054" width="12.85546875" style="7" customWidth="1"/>
    <col min="2055" max="2285" width="11.42578125" style="7"/>
    <col min="2286" max="2286" width="27.7109375" style="7" customWidth="1"/>
    <col min="2287" max="2288" width="0" style="7" hidden="1" customWidth="1"/>
    <col min="2289" max="2291" width="12.85546875" style="7" customWidth="1"/>
    <col min="2292" max="2292" width="12.7109375" style="7" customWidth="1"/>
    <col min="2293" max="2294" width="0" style="7" hidden="1" customWidth="1"/>
    <col min="2295" max="2295" width="12.85546875" style="7" customWidth="1"/>
    <col min="2296" max="2296" width="12.7109375" style="7" customWidth="1"/>
    <col min="2297" max="2301" width="12.85546875" style="7" customWidth="1"/>
    <col min="2302" max="2302" width="12.7109375" style="7" customWidth="1"/>
    <col min="2303" max="2304" width="0" style="7" hidden="1" customWidth="1"/>
    <col min="2305" max="2305" width="12.85546875" style="7" customWidth="1"/>
    <col min="2306" max="2306" width="12.7109375" style="7" customWidth="1"/>
    <col min="2307" max="2308" width="0" style="7" hidden="1" customWidth="1"/>
    <col min="2309" max="2310" width="12.85546875" style="7" customWidth="1"/>
    <col min="2311" max="2541" width="11.42578125" style="7"/>
    <col min="2542" max="2542" width="27.7109375" style="7" customWidth="1"/>
    <col min="2543" max="2544" width="0" style="7" hidden="1" customWidth="1"/>
    <col min="2545" max="2547" width="12.85546875" style="7" customWidth="1"/>
    <col min="2548" max="2548" width="12.7109375" style="7" customWidth="1"/>
    <col min="2549" max="2550" width="0" style="7" hidden="1" customWidth="1"/>
    <col min="2551" max="2551" width="12.85546875" style="7" customWidth="1"/>
    <col min="2552" max="2552" width="12.7109375" style="7" customWidth="1"/>
    <col min="2553" max="2557" width="12.85546875" style="7" customWidth="1"/>
    <col min="2558" max="2558" width="12.7109375" style="7" customWidth="1"/>
    <col min="2559" max="2560" width="0" style="7" hidden="1" customWidth="1"/>
    <col min="2561" max="2561" width="12.85546875" style="7" customWidth="1"/>
    <col min="2562" max="2562" width="12.7109375" style="7" customWidth="1"/>
    <col min="2563" max="2564" width="0" style="7" hidden="1" customWidth="1"/>
    <col min="2565" max="2566" width="12.85546875" style="7" customWidth="1"/>
    <col min="2567" max="2797" width="11.42578125" style="7"/>
    <col min="2798" max="2798" width="27.7109375" style="7" customWidth="1"/>
    <col min="2799" max="2800" width="0" style="7" hidden="1" customWidth="1"/>
    <col min="2801" max="2803" width="12.85546875" style="7" customWidth="1"/>
    <col min="2804" max="2804" width="12.7109375" style="7" customWidth="1"/>
    <col min="2805" max="2806" width="0" style="7" hidden="1" customWidth="1"/>
    <col min="2807" max="2807" width="12.85546875" style="7" customWidth="1"/>
    <col min="2808" max="2808" width="12.7109375" style="7" customWidth="1"/>
    <col min="2809" max="2813" width="12.85546875" style="7" customWidth="1"/>
    <col min="2814" max="2814" width="12.7109375" style="7" customWidth="1"/>
    <col min="2815" max="2816" width="0" style="7" hidden="1" customWidth="1"/>
    <col min="2817" max="2817" width="12.85546875" style="7" customWidth="1"/>
    <col min="2818" max="2818" width="12.7109375" style="7" customWidth="1"/>
    <col min="2819" max="2820" width="0" style="7" hidden="1" customWidth="1"/>
    <col min="2821" max="2822" width="12.85546875" style="7" customWidth="1"/>
    <col min="2823" max="3053" width="11.42578125" style="7"/>
    <col min="3054" max="3054" width="27.7109375" style="7" customWidth="1"/>
    <col min="3055" max="3056" width="0" style="7" hidden="1" customWidth="1"/>
    <col min="3057" max="3059" width="12.85546875" style="7" customWidth="1"/>
    <col min="3060" max="3060" width="12.7109375" style="7" customWidth="1"/>
    <col min="3061" max="3062" width="0" style="7" hidden="1" customWidth="1"/>
    <col min="3063" max="3063" width="12.85546875" style="7" customWidth="1"/>
    <col min="3064" max="3064" width="12.7109375" style="7" customWidth="1"/>
    <col min="3065" max="3069" width="12.85546875" style="7" customWidth="1"/>
    <col min="3070" max="3070" width="12.7109375" style="7" customWidth="1"/>
    <col min="3071" max="3072" width="0" style="7" hidden="1" customWidth="1"/>
    <col min="3073" max="3073" width="12.85546875" style="7" customWidth="1"/>
    <col min="3074" max="3074" width="12.7109375" style="7" customWidth="1"/>
    <col min="3075" max="3076" width="0" style="7" hidden="1" customWidth="1"/>
    <col min="3077" max="3078" width="12.85546875" style="7" customWidth="1"/>
    <col min="3079" max="3309" width="11.42578125" style="7"/>
    <col min="3310" max="3310" width="27.7109375" style="7" customWidth="1"/>
    <col min="3311" max="3312" width="0" style="7" hidden="1" customWidth="1"/>
    <col min="3313" max="3315" width="12.85546875" style="7" customWidth="1"/>
    <col min="3316" max="3316" width="12.7109375" style="7" customWidth="1"/>
    <col min="3317" max="3318" width="0" style="7" hidden="1" customWidth="1"/>
    <col min="3319" max="3319" width="12.85546875" style="7" customWidth="1"/>
    <col min="3320" max="3320" width="12.7109375" style="7" customWidth="1"/>
    <col min="3321" max="3325" width="12.85546875" style="7" customWidth="1"/>
    <col min="3326" max="3326" width="12.7109375" style="7" customWidth="1"/>
    <col min="3327" max="3328" width="0" style="7" hidden="1" customWidth="1"/>
    <col min="3329" max="3329" width="12.85546875" style="7" customWidth="1"/>
    <col min="3330" max="3330" width="12.7109375" style="7" customWidth="1"/>
    <col min="3331" max="3332" width="0" style="7" hidden="1" customWidth="1"/>
    <col min="3333" max="3334" width="12.85546875" style="7" customWidth="1"/>
    <col min="3335" max="3565" width="11.42578125" style="7"/>
    <col min="3566" max="3566" width="27.7109375" style="7" customWidth="1"/>
    <col min="3567" max="3568" width="0" style="7" hidden="1" customWidth="1"/>
    <col min="3569" max="3571" width="12.85546875" style="7" customWidth="1"/>
    <col min="3572" max="3572" width="12.7109375" style="7" customWidth="1"/>
    <col min="3573" max="3574" width="0" style="7" hidden="1" customWidth="1"/>
    <col min="3575" max="3575" width="12.85546875" style="7" customWidth="1"/>
    <col min="3576" max="3576" width="12.7109375" style="7" customWidth="1"/>
    <col min="3577" max="3581" width="12.85546875" style="7" customWidth="1"/>
    <col min="3582" max="3582" width="12.7109375" style="7" customWidth="1"/>
    <col min="3583" max="3584" width="0" style="7" hidden="1" customWidth="1"/>
    <col min="3585" max="3585" width="12.85546875" style="7" customWidth="1"/>
    <col min="3586" max="3586" width="12.7109375" style="7" customWidth="1"/>
    <col min="3587" max="3588" width="0" style="7" hidden="1" customWidth="1"/>
    <col min="3589" max="3590" width="12.85546875" style="7" customWidth="1"/>
    <col min="3591" max="3821" width="11.42578125" style="7"/>
    <col min="3822" max="3822" width="27.7109375" style="7" customWidth="1"/>
    <col min="3823" max="3824" width="0" style="7" hidden="1" customWidth="1"/>
    <col min="3825" max="3827" width="12.85546875" style="7" customWidth="1"/>
    <col min="3828" max="3828" width="12.7109375" style="7" customWidth="1"/>
    <col min="3829" max="3830" width="0" style="7" hidden="1" customWidth="1"/>
    <col min="3831" max="3831" width="12.85546875" style="7" customWidth="1"/>
    <col min="3832" max="3832" width="12.7109375" style="7" customWidth="1"/>
    <col min="3833" max="3837" width="12.85546875" style="7" customWidth="1"/>
    <col min="3838" max="3838" width="12.7109375" style="7" customWidth="1"/>
    <col min="3839" max="3840" width="0" style="7" hidden="1" customWidth="1"/>
    <col min="3841" max="3841" width="12.85546875" style="7" customWidth="1"/>
    <col min="3842" max="3842" width="12.7109375" style="7" customWidth="1"/>
    <col min="3843" max="3844" width="0" style="7" hidden="1" customWidth="1"/>
    <col min="3845" max="3846" width="12.85546875" style="7" customWidth="1"/>
    <col min="3847" max="4077" width="11.42578125" style="7"/>
    <col min="4078" max="4078" width="27.7109375" style="7" customWidth="1"/>
    <col min="4079" max="4080" width="0" style="7" hidden="1" customWidth="1"/>
    <col min="4081" max="4083" width="12.85546875" style="7" customWidth="1"/>
    <col min="4084" max="4084" width="12.7109375" style="7" customWidth="1"/>
    <col min="4085" max="4086" width="0" style="7" hidden="1" customWidth="1"/>
    <col min="4087" max="4087" width="12.85546875" style="7" customWidth="1"/>
    <col min="4088" max="4088" width="12.7109375" style="7" customWidth="1"/>
    <col min="4089" max="4093" width="12.85546875" style="7" customWidth="1"/>
    <col min="4094" max="4094" width="12.7109375" style="7" customWidth="1"/>
    <col min="4095" max="4096" width="0" style="7" hidden="1" customWidth="1"/>
    <col min="4097" max="4097" width="12.85546875" style="7" customWidth="1"/>
    <col min="4098" max="4098" width="12.7109375" style="7" customWidth="1"/>
    <col min="4099" max="4100" width="0" style="7" hidden="1" customWidth="1"/>
    <col min="4101" max="4102" width="12.85546875" style="7" customWidth="1"/>
    <col min="4103" max="4333" width="11.42578125" style="7"/>
    <col min="4334" max="4334" width="27.7109375" style="7" customWidth="1"/>
    <col min="4335" max="4336" width="0" style="7" hidden="1" customWidth="1"/>
    <col min="4337" max="4339" width="12.85546875" style="7" customWidth="1"/>
    <col min="4340" max="4340" width="12.7109375" style="7" customWidth="1"/>
    <col min="4341" max="4342" width="0" style="7" hidden="1" customWidth="1"/>
    <col min="4343" max="4343" width="12.85546875" style="7" customWidth="1"/>
    <col min="4344" max="4344" width="12.7109375" style="7" customWidth="1"/>
    <col min="4345" max="4349" width="12.85546875" style="7" customWidth="1"/>
    <col min="4350" max="4350" width="12.7109375" style="7" customWidth="1"/>
    <col min="4351" max="4352" width="0" style="7" hidden="1" customWidth="1"/>
    <col min="4353" max="4353" width="12.85546875" style="7" customWidth="1"/>
    <col min="4354" max="4354" width="12.7109375" style="7" customWidth="1"/>
    <col min="4355" max="4356" width="0" style="7" hidden="1" customWidth="1"/>
    <col min="4357" max="4358" width="12.85546875" style="7" customWidth="1"/>
    <col min="4359" max="4589" width="11.42578125" style="7"/>
    <col min="4590" max="4590" width="27.7109375" style="7" customWidth="1"/>
    <col min="4591" max="4592" width="0" style="7" hidden="1" customWidth="1"/>
    <col min="4593" max="4595" width="12.85546875" style="7" customWidth="1"/>
    <col min="4596" max="4596" width="12.7109375" style="7" customWidth="1"/>
    <col min="4597" max="4598" width="0" style="7" hidden="1" customWidth="1"/>
    <col min="4599" max="4599" width="12.85546875" style="7" customWidth="1"/>
    <col min="4600" max="4600" width="12.7109375" style="7" customWidth="1"/>
    <col min="4601" max="4605" width="12.85546875" style="7" customWidth="1"/>
    <col min="4606" max="4606" width="12.7109375" style="7" customWidth="1"/>
    <col min="4607" max="4608" width="0" style="7" hidden="1" customWidth="1"/>
    <col min="4609" max="4609" width="12.85546875" style="7" customWidth="1"/>
    <col min="4610" max="4610" width="12.7109375" style="7" customWidth="1"/>
    <col min="4611" max="4612" width="0" style="7" hidden="1" customWidth="1"/>
    <col min="4613" max="4614" width="12.85546875" style="7" customWidth="1"/>
    <col min="4615" max="4845" width="11.42578125" style="7"/>
    <col min="4846" max="4846" width="27.7109375" style="7" customWidth="1"/>
    <col min="4847" max="4848" width="0" style="7" hidden="1" customWidth="1"/>
    <col min="4849" max="4851" width="12.85546875" style="7" customWidth="1"/>
    <col min="4852" max="4852" width="12.7109375" style="7" customWidth="1"/>
    <col min="4853" max="4854" width="0" style="7" hidden="1" customWidth="1"/>
    <col min="4855" max="4855" width="12.85546875" style="7" customWidth="1"/>
    <col min="4856" max="4856" width="12.7109375" style="7" customWidth="1"/>
    <col min="4857" max="4861" width="12.85546875" style="7" customWidth="1"/>
    <col min="4862" max="4862" width="12.7109375" style="7" customWidth="1"/>
    <col min="4863" max="4864" width="0" style="7" hidden="1" customWidth="1"/>
    <col min="4865" max="4865" width="12.85546875" style="7" customWidth="1"/>
    <col min="4866" max="4866" width="12.7109375" style="7" customWidth="1"/>
    <col min="4867" max="4868" width="0" style="7" hidden="1" customWidth="1"/>
    <col min="4869" max="4870" width="12.85546875" style="7" customWidth="1"/>
    <col min="4871" max="5101" width="11.42578125" style="7"/>
    <col min="5102" max="5102" width="27.7109375" style="7" customWidth="1"/>
    <col min="5103" max="5104" width="0" style="7" hidden="1" customWidth="1"/>
    <col min="5105" max="5107" width="12.85546875" style="7" customWidth="1"/>
    <col min="5108" max="5108" width="12.7109375" style="7" customWidth="1"/>
    <col min="5109" max="5110" width="0" style="7" hidden="1" customWidth="1"/>
    <col min="5111" max="5111" width="12.85546875" style="7" customWidth="1"/>
    <col min="5112" max="5112" width="12.7109375" style="7" customWidth="1"/>
    <col min="5113" max="5117" width="12.85546875" style="7" customWidth="1"/>
    <col min="5118" max="5118" width="12.7109375" style="7" customWidth="1"/>
    <col min="5119" max="5120" width="0" style="7" hidden="1" customWidth="1"/>
    <col min="5121" max="5121" width="12.85546875" style="7" customWidth="1"/>
    <col min="5122" max="5122" width="12.7109375" style="7" customWidth="1"/>
    <col min="5123" max="5124" width="0" style="7" hidden="1" customWidth="1"/>
    <col min="5125" max="5126" width="12.85546875" style="7" customWidth="1"/>
    <col min="5127" max="5357" width="11.42578125" style="7"/>
    <col min="5358" max="5358" width="27.7109375" style="7" customWidth="1"/>
    <col min="5359" max="5360" width="0" style="7" hidden="1" customWidth="1"/>
    <col min="5361" max="5363" width="12.85546875" style="7" customWidth="1"/>
    <col min="5364" max="5364" width="12.7109375" style="7" customWidth="1"/>
    <col min="5365" max="5366" width="0" style="7" hidden="1" customWidth="1"/>
    <col min="5367" max="5367" width="12.85546875" style="7" customWidth="1"/>
    <col min="5368" max="5368" width="12.7109375" style="7" customWidth="1"/>
    <col min="5369" max="5373" width="12.85546875" style="7" customWidth="1"/>
    <col min="5374" max="5374" width="12.7109375" style="7" customWidth="1"/>
    <col min="5375" max="5376" width="0" style="7" hidden="1" customWidth="1"/>
    <col min="5377" max="5377" width="12.85546875" style="7" customWidth="1"/>
    <col min="5378" max="5378" width="12.7109375" style="7" customWidth="1"/>
    <col min="5379" max="5380" width="0" style="7" hidden="1" customWidth="1"/>
    <col min="5381" max="5382" width="12.85546875" style="7" customWidth="1"/>
    <col min="5383" max="5613" width="11.42578125" style="7"/>
    <col min="5614" max="5614" width="27.7109375" style="7" customWidth="1"/>
    <col min="5615" max="5616" width="0" style="7" hidden="1" customWidth="1"/>
    <col min="5617" max="5619" width="12.85546875" style="7" customWidth="1"/>
    <col min="5620" max="5620" width="12.7109375" style="7" customWidth="1"/>
    <col min="5621" max="5622" width="0" style="7" hidden="1" customWidth="1"/>
    <col min="5623" max="5623" width="12.85546875" style="7" customWidth="1"/>
    <col min="5624" max="5624" width="12.7109375" style="7" customWidth="1"/>
    <col min="5625" max="5629" width="12.85546875" style="7" customWidth="1"/>
    <col min="5630" max="5630" width="12.7109375" style="7" customWidth="1"/>
    <col min="5631" max="5632" width="0" style="7" hidden="1" customWidth="1"/>
    <col min="5633" max="5633" width="12.85546875" style="7" customWidth="1"/>
    <col min="5634" max="5634" width="12.7109375" style="7" customWidth="1"/>
    <col min="5635" max="5636" width="0" style="7" hidden="1" customWidth="1"/>
    <col min="5637" max="5638" width="12.85546875" style="7" customWidth="1"/>
    <col min="5639" max="5869" width="11.42578125" style="7"/>
    <col min="5870" max="5870" width="27.7109375" style="7" customWidth="1"/>
    <col min="5871" max="5872" width="0" style="7" hidden="1" customWidth="1"/>
    <col min="5873" max="5875" width="12.85546875" style="7" customWidth="1"/>
    <col min="5876" max="5876" width="12.7109375" style="7" customWidth="1"/>
    <col min="5877" max="5878" width="0" style="7" hidden="1" customWidth="1"/>
    <col min="5879" max="5879" width="12.85546875" style="7" customWidth="1"/>
    <col min="5880" max="5880" width="12.7109375" style="7" customWidth="1"/>
    <col min="5881" max="5885" width="12.85546875" style="7" customWidth="1"/>
    <col min="5886" max="5886" width="12.7109375" style="7" customWidth="1"/>
    <col min="5887" max="5888" width="0" style="7" hidden="1" customWidth="1"/>
    <col min="5889" max="5889" width="12.85546875" style="7" customWidth="1"/>
    <col min="5890" max="5890" width="12.7109375" style="7" customWidth="1"/>
    <col min="5891" max="5892" width="0" style="7" hidden="1" customWidth="1"/>
    <col min="5893" max="5894" width="12.85546875" style="7" customWidth="1"/>
    <col min="5895" max="6125" width="11.42578125" style="7"/>
    <col min="6126" max="6126" width="27.7109375" style="7" customWidth="1"/>
    <col min="6127" max="6128" width="0" style="7" hidden="1" customWidth="1"/>
    <col min="6129" max="6131" width="12.85546875" style="7" customWidth="1"/>
    <col min="6132" max="6132" width="12.7109375" style="7" customWidth="1"/>
    <col min="6133" max="6134" width="0" style="7" hidden="1" customWidth="1"/>
    <col min="6135" max="6135" width="12.85546875" style="7" customWidth="1"/>
    <col min="6136" max="6136" width="12.7109375" style="7" customWidth="1"/>
    <col min="6137" max="6141" width="12.85546875" style="7" customWidth="1"/>
    <col min="6142" max="6142" width="12.7109375" style="7" customWidth="1"/>
    <col min="6143" max="6144" width="0" style="7" hidden="1" customWidth="1"/>
    <col min="6145" max="6145" width="12.85546875" style="7" customWidth="1"/>
    <col min="6146" max="6146" width="12.7109375" style="7" customWidth="1"/>
    <col min="6147" max="6148" width="0" style="7" hidden="1" customWidth="1"/>
    <col min="6149" max="6150" width="12.85546875" style="7" customWidth="1"/>
    <col min="6151" max="6381" width="11.42578125" style="7"/>
    <col min="6382" max="6382" width="27.7109375" style="7" customWidth="1"/>
    <col min="6383" max="6384" width="0" style="7" hidden="1" customWidth="1"/>
    <col min="6385" max="6387" width="12.85546875" style="7" customWidth="1"/>
    <col min="6388" max="6388" width="12.7109375" style="7" customWidth="1"/>
    <col min="6389" max="6390" width="0" style="7" hidden="1" customWidth="1"/>
    <col min="6391" max="6391" width="12.85546875" style="7" customWidth="1"/>
    <col min="6392" max="6392" width="12.7109375" style="7" customWidth="1"/>
    <col min="6393" max="6397" width="12.85546875" style="7" customWidth="1"/>
    <col min="6398" max="6398" width="12.7109375" style="7" customWidth="1"/>
    <col min="6399" max="6400" width="0" style="7" hidden="1" customWidth="1"/>
    <col min="6401" max="6401" width="12.85546875" style="7" customWidth="1"/>
    <col min="6402" max="6402" width="12.7109375" style="7" customWidth="1"/>
    <col min="6403" max="6404" width="0" style="7" hidden="1" customWidth="1"/>
    <col min="6405" max="6406" width="12.85546875" style="7" customWidth="1"/>
    <col min="6407" max="6637" width="11.42578125" style="7"/>
    <col min="6638" max="6638" width="27.7109375" style="7" customWidth="1"/>
    <col min="6639" max="6640" width="0" style="7" hidden="1" customWidth="1"/>
    <col min="6641" max="6643" width="12.85546875" style="7" customWidth="1"/>
    <col min="6644" max="6644" width="12.7109375" style="7" customWidth="1"/>
    <col min="6645" max="6646" width="0" style="7" hidden="1" customWidth="1"/>
    <col min="6647" max="6647" width="12.85546875" style="7" customWidth="1"/>
    <col min="6648" max="6648" width="12.7109375" style="7" customWidth="1"/>
    <col min="6649" max="6653" width="12.85546875" style="7" customWidth="1"/>
    <col min="6654" max="6654" width="12.7109375" style="7" customWidth="1"/>
    <col min="6655" max="6656" width="0" style="7" hidden="1" customWidth="1"/>
    <col min="6657" max="6657" width="12.85546875" style="7" customWidth="1"/>
    <col min="6658" max="6658" width="12.7109375" style="7" customWidth="1"/>
    <col min="6659" max="6660" width="0" style="7" hidden="1" customWidth="1"/>
    <col min="6661" max="6662" width="12.85546875" style="7" customWidth="1"/>
    <col min="6663" max="6893" width="11.42578125" style="7"/>
    <col min="6894" max="6894" width="27.7109375" style="7" customWidth="1"/>
    <col min="6895" max="6896" width="0" style="7" hidden="1" customWidth="1"/>
    <col min="6897" max="6899" width="12.85546875" style="7" customWidth="1"/>
    <col min="6900" max="6900" width="12.7109375" style="7" customWidth="1"/>
    <col min="6901" max="6902" width="0" style="7" hidden="1" customWidth="1"/>
    <col min="6903" max="6903" width="12.85546875" style="7" customWidth="1"/>
    <col min="6904" max="6904" width="12.7109375" style="7" customWidth="1"/>
    <col min="6905" max="6909" width="12.85546875" style="7" customWidth="1"/>
    <col min="6910" max="6910" width="12.7109375" style="7" customWidth="1"/>
    <col min="6911" max="6912" width="0" style="7" hidden="1" customWidth="1"/>
    <col min="6913" max="6913" width="12.85546875" style="7" customWidth="1"/>
    <col min="6914" max="6914" width="12.7109375" style="7" customWidth="1"/>
    <col min="6915" max="6916" width="0" style="7" hidden="1" customWidth="1"/>
    <col min="6917" max="6918" width="12.85546875" style="7" customWidth="1"/>
    <col min="6919" max="7149" width="11.42578125" style="7"/>
    <col min="7150" max="7150" width="27.7109375" style="7" customWidth="1"/>
    <col min="7151" max="7152" width="0" style="7" hidden="1" customWidth="1"/>
    <col min="7153" max="7155" width="12.85546875" style="7" customWidth="1"/>
    <col min="7156" max="7156" width="12.7109375" style="7" customWidth="1"/>
    <col min="7157" max="7158" width="0" style="7" hidden="1" customWidth="1"/>
    <col min="7159" max="7159" width="12.85546875" style="7" customWidth="1"/>
    <col min="7160" max="7160" width="12.7109375" style="7" customWidth="1"/>
    <col min="7161" max="7165" width="12.85546875" style="7" customWidth="1"/>
    <col min="7166" max="7166" width="12.7109375" style="7" customWidth="1"/>
    <col min="7167" max="7168" width="0" style="7" hidden="1" customWidth="1"/>
    <col min="7169" max="7169" width="12.85546875" style="7" customWidth="1"/>
    <col min="7170" max="7170" width="12.7109375" style="7" customWidth="1"/>
    <col min="7171" max="7172" width="0" style="7" hidden="1" customWidth="1"/>
    <col min="7173" max="7174" width="12.85546875" style="7" customWidth="1"/>
    <col min="7175" max="7405" width="11.42578125" style="7"/>
    <col min="7406" max="7406" width="27.7109375" style="7" customWidth="1"/>
    <col min="7407" max="7408" width="0" style="7" hidden="1" customWidth="1"/>
    <col min="7409" max="7411" width="12.85546875" style="7" customWidth="1"/>
    <col min="7412" max="7412" width="12.7109375" style="7" customWidth="1"/>
    <col min="7413" max="7414" width="0" style="7" hidden="1" customWidth="1"/>
    <col min="7415" max="7415" width="12.85546875" style="7" customWidth="1"/>
    <col min="7416" max="7416" width="12.7109375" style="7" customWidth="1"/>
    <col min="7417" max="7421" width="12.85546875" style="7" customWidth="1"/>
    <col min="7422" max="7422" width="12.7109375" style="7" customWidth="1"/>
    <col min="7423" max="7424" width="0" style="7" hidden="1" customWidth="1"/>
    <col min="7425" max="7425" width="12.85546875" style="7" customWidth="1"/>
    <col min="7426" max="7426" width="12.7109375" style="7" customWidth="1"/>
    <col min="7427" max="7428" width="0" style="7" hidden="1" customWidth="1"/>
    <col min="7429" max="7430" width="12.85546875" style="7" customWidth="1"/>
    <col min="7431" max="7661" width="11.42578125" style="7"/>
    <col min="7662" max="7662" width="27.7109375" style="7" customWidth="1"/>
    <col min="7663" max="7664" width="0" style="7" hidden="1" customWidth="1"/>
    <col min="7665" max="7667" width="12.85546875" style="7" customWidth="1"/>
    <col min="7668" max="7668" width="12.7109375" style="7" customWidth="1"/>
    <col min="7669" max="7670" width="0" style="7" hidden="1" customWidth="1"/>
    <col min="7671" max="7671" width="12.85546875" style="7" customWidth="1"/>
    <col min="7672" max="7672" width="12.7109375" style="7" customWidth="1"/>
    <col min="7673" max="7677" width="12.85546875" style="7" customWidth="1"/>
    <col min="7678" max="7678" width="12.7109375" style="7" customWidth="1"/>
    <col min="7679" max="7680" width="0" style="7" hidden="1" customWidth="1"/>
    <col min="7681" max="7681" width="12.85546875" style="7" customWidth="1"/>
    <col min="7682" max="7682" width="12.7109375" style="7" customWidth="1"/>
    <col min="7683" max="7684" width="0" style="7" hidden="1" customWidth="1"/>
    <col min="7685" max="7686" width="12.85546875" style="7" customWidth="1"/>
    <col min="7687" max="7917" width="11.42578125" style="7"/>
    <col min="7918" max="7918" width="27.7109375" style="7" customWidth="1"/>
    <col min="7919" max="7920" width="0" style="7" hidden="1" customWidth="1"/>
    <col min="7921" max="7923" width="12.85546875" style="7" customWidth="1"/>
    <col min="7924" max="7924" width="12.7109375" style="7" customWidth="1"/>
    <col min="7925" max="7926" width="0" style="7" hidden="1" customWidth="1"/>
    <col min="7927" max="7927" width="12.85546875" style="7" customWidth="1"/>
    <col min="7928" max="7928" width="12.7109375" style="7" customWidth="1"/>
    <col min="7929" max="7933" width="12.85546875" style="7" customWidth="1"/>
    <col min="7934" max="7934" width="12.7109375" style="7" customWidth="1"/>
    <col min="7935" max="7936" width="0" style="7" hidden="1" customWidth="1"/>
    <col min="7937" max="7937" width="12.85546875" style="7" customWidth="1"/>
    <col min="7938" max="7938" width="12.7109375" style="7" customWidth="1"/>
    <col min="7939" max="7940" width="0" style="7" hidden="1" customWidth="1"/>
    <col min="7941" max="7942" width="12.85546875" style="7" customWidth="1"/>
    <col min="7943" max="8173" width="11.42578125" style="7"/>
    <col min="8174" max="8174" width="27.7109375" style="7" customWidth="1"/>
    <col min="8175" max="8176" width="0" style="7" hidden="1" customWidth="1"/>
    <col min="8177" max="8179" width="12.85546875" style="7" customWidth="1"/>
    <col min="8180" max="8180" width="12.7109375" style="7" customWidth="1"/>
    <col min="8181" max="8182" width="0" style="7" hidden="1" customWidth="1"/>
    <col min="8183" max="8183" width="12.85546875" style="7" customWidth="1"/>
    <col min="8184" max="8184" width="12.7109375" style="7" customWidth="1"/>
    <col min="8185" max="8189" width="12.85546875" style="7" customWidth="1"/>
    <col min="8190" max="8190" width="12.7109375" style="7" customWidth="1"/>
    <col min="8191" max="8192" width="0" style="7" hidden="1" customWidth="1"/>
    <col min="8193" max="8193" width="12.85546875" style="7" customWidth="1"/>
    <col min="8194" max="8194" width="12.7109375" style="7" customWidth="1"/>
    <col min="8195" max="8196" width="0" style="7" hidden="1" customWidth="1"/>
    <col min="8197" max="8198" width="12.85546875" style="7" customWidth="1"/>
    <col min="8199" max="8429" width="11.42578125" style="7"/>
    <col min="8430" max="8430" width="27.7109375" style="7" customWidth="1"/>
    <col min="8431" max="8432" width="0" style="7" hidden="1" customWidth="1"/>
    <col min="8433" max="8435" width="12.85546875" style="7" customWidth="1"/>
    <col min="8436" max="8436" width="12.7109375" style="7" customWidth="1"/>
    <col min="8437" max="8438" width="0" style="7" hidden="1" customWidth="1"/>
    <col min="8439" max="8439" width="12.85546875" style="7" customWidth="1"/>
    <col min="8440" max="8440" width="12.7109375" style="7" customWidth="1"/>
    <col min="8441" max="8445" width="12.85546875" style="7" customWidth="1"/>
    <col min="8446" max="8446" width="12.7109375" style="7" customWidth="1"/>
    <col min="8447" max="8448" width="0" style="7" hidden="1" customWidth="1"/>
    <col min="8449" max="8449" width="12.85546875" style="7" customWidth="1"/>
    <col min="8450" max="8450" width="12.7109375" style="7" customWidth="1"/>
    <col min="8451" max="8452" width="0" style="7" hidden="1" customWidth="1"/>
    <col min="8453" max="8454" width="12.85546875" style="7" customWidth="1"/>
    <col min="8455" max="8685" width="11.42578125" style="7"/>
    <col min="8686" max="8686" width="27.7109375" style="7" customWidth="1"/>
    <col min="8687" max="8688" width="0" style="7" hidden="1" customWidth="1"/>
    <col min="8689" max="8691" width="12.85546875" style="7" customWidth="1"/>
    <col min="8692" max="8692" width="12.7109375" style="7" customWidth="1"/>
    <col min="8693" max="8694" width="0" style="7" hidden="1" customWidth="1"/>
    <col min="8695" max="8695" width="12.85546875" style="7" customWidth="1"/>
    <col min="8696" max="8696" width="12.7109375" style="7" customWidth="1"/>
    <col min="8697" max="8701" width="12.85546875" style="7" customWidth="1"/>
    <col min="8702" max="8702" width="12.7109375" style="7" customWidth="1"/>
    <col min="8703" max="8704" width="0" style="7" hidden="1" customWidth="1"/>
    <col min="8705" max="8705" width="12.85546875" style="7" customWidth="1"/>
    <col min="8706" max="8706" width="12.7109375" style="7" customWidth="1"/>
    <col min="8707" max="8708" width="0" style="7" hidden="1" customWidth="1"/>
    <col min="8709" max="8710" width="12.85546875" style="7" customWidth="1"/>
    <col min="8711" max="8941" width="11.42578125" style="7"/>
    <col min="8942" max="8942" width="27.7109375" style="7" customWidth="1"/>
    <col min="8943" max="8944" width="0" style="7" hidden="1" customWidth="1"/>
    <col min="8945" max="8947" width="12.85546875" style="7" customWidth="1"/>
    <col min="8948" max="8948" width="12.7109375" style="7" customWidth="1"/>
    <col min="8949" max="8950" width="0" style="7" hidden="1" customWidth="1"/>
    <col min="8951" max="8951" width="12.85546875" style="7" customWidth="1"/>
    <col min="8952" max="8952" width="12.7109375" style="7" customWidth="1"/>
    <col min="8953" max="8957" width="12.85546875" style="7" customWidth="1"/>
    <col min="8958" max="8958" width="12.7109375" style="7" customWidth="1"/>
    <col min="8959" max="8960" width="0" style="7" hidden="1" customWidth="1"/>
    <col min="8961" max="8961" width="12.85546875" style="7" customWidth="1"/>
    <col min="8962" max="8962" width="12.7109375" style="7" customWidth="1"/>
    <col min="8963" max="8964" width="0" style="7" hidden="1" customWidth="1"/>
    <col min="8965" max="8966" width="12.85546875" style="7" customWidth="1"/>
    <col min="8967" max="9197" width="11.42578125" style="7"/>
    <col min="9198" max="9198" width="27.7109375" style="7" customWidth="1"/>
    <col min="9199" max="9200" width="0" style="7" hidden="1" customWidth="1"/>
    <col min="9201" max="9203" width="12.85546875" style="7" customWidth="1"/>
    <col min="9204" max="9204" width="12.7109375" style="7" customWidth="1"/>
    <col min="9205" max="9206" width="0" style="7" hidden="1" customWidth="1"/>
    <col min="9207" max="9207" width="12.85546875" style="7" customWidth="1"/>
    <col min="9208" max="9208" width="12.7109375" style="7" customWidth="1"/>
    <col min="9209" max="9213" width="12.85546875" style="7" customWidth="1"/>
    <col min="9214" max="9214" width="12.7109375" style="7" customWidth="1"/>
    <col min="9215" max="9216" width="0" style="7" hidden="1" customWidth="1"/>
    <col min="9217" max="9217" width="12.85546875" style="7" customWidth="1"/>
    <col min="9218" max="9218" width="12.7109375" style="7" customWidth="1"/>
    <col min="9219" max="9220" width="0" style="7" hidden="1" customWidth="1"/>
    <col min="9221" max="9222" width="12.85546875" style="7" customWidth="1"/>
    <col min="9223" max="9453" width="11.42578125" style="7"/>
    <col min="9454" max="9454" width="27.7109375" style="7" customWidth="1"/>
    <col min="9455" max="9456" width="0" style="7" hidden="1" customWidth="1"/>
    <col min="9457" max="9459" width="12.85546875" style="7" customWidth="1"/>
    <col min="9460" max="9460" width="12.7109375" style="7" customWidth="1"/>
    <col min="9461" max="9462" width="0" style="7" hidden="1" customWidth="1"/>
    <col min="9463" max="9463" width="12.85546875" style="7" customWidth="1"/>
    <col min="9464" max="9464" width="12.7109375" style="7" customWidth="1"/>
    <col min="9465" max="9469" width="12.85546875" style="7" customWidth="1"/>
    <col min="9470" max="9470" width="12.7109375" style="7" customWidth="1"/>
    <col min="9471" max="9472" width="0" style="7" hidden="1" customWidth="1"/>
    <col min="9473" max="9473" width="12.85546875" style="7" customWidth="1"/>
    <col min="9474" max="9474" width="12.7109375" style="7" customWidth="1"/>
    <col min="9475" max="9476" width="0" style="7" hidden="1" customWidth="1"/>
    <col min="9477" max="9478" width="12.85546875" style="7" customWidth="1"/>
    <col min="9479" max="9709" width="11.42578125" style="7"/>
    <col min="9710" max="9710" width="27.7109375" style="7" customWidth="1"/>
    <col min="9711" max="9712" width="0" style="7" hidden="1" customWidth="1"/>
    <col min="9713" max="9715" width="12.85546875" style="7" customWidth="1"/>
    <col min="9716" max="9716" width="12.7109375" style="7" customWidth="1"/>
    <col min="9717" max="9718" width="0" style="7" hidden="1" customWidth="1"/>
    <col min="9719" max="9719" width="12.85546875" style="7" customWidth="1"/>
    <col min="9720" max="9720" width="12.7109375" style="7" customWidth="1"/>
    <col min="9721" max="9725" width="12.85546875" style="7" customWidth="1"/>
    <col min="9726" max="9726" width="12.7109375" style="7" customWidth="1"/>
    <col min="9727" max="9728" width="0" style="7" hidden="1" customWidth="1"/>
    <col min="9729" max="9729" width="12.85546875" style="7" customWidth="1"/>
    <col min="9730" max="9730" width="12.7109375" style="7" customWidth="1"/>
    <col min="9731" max="9732" width="0" style="7" hidden="1" customWidth="1"/>
    <col min="9733" max="9734" width="12.85546875" style="7" customWidth="1"/>
    <col min="9735" max="9965" width="11.42578125" style="7"/>
    <col min="9966" max="9966" width="27.7109375" style="7" customWidth="1"/>
    <col min="9967" max="9968" width="0" style="7" hidden="1" customWidth="1"/>
    <col min="9969" max="9971" width="12.85546875" style="7" customWidth="1"/>
    <col min="9972" max="9972" width="12.7109375" style="7" customWidth="1"/>
    <col min="9973" max="9974" width="0" style="7" hidden="1" customWidth="1"/>
    <col min="9975" max="9975" width="12.85546875" style="7" customWidth="1"/>
    <col min="9976" max="9976" width="12.7109375" style="7" customWidth="1"/>
    <col min="9977" max="9981" width="12.85546875" style="7" customWidth="1"/>
    <col min="9982" max="9982" width="12.7109375" style="7" customWidth="1"/>
    <col min="9983" max="9984" width="0" style="7" hidden="1" customWidth="1"/>
    <col min="9985" max="9985" width="12.85546875" style="7" customWidth="1"/>
    <col min="9986" max="9986" width="12.7109375" style="7" customWidth="1"/>
    <col min="9987" max="9988" width="0" style="7" hidden="1" customWidth="1"/>
    <col min="9989" max="9990" width="12.85546875" style="7" customWidth="1"/>
    <col min="9991" max="10221" width="11.42578125" style="7"/>
    <col min="10222" max="10222" width="27.7109375" style="7" customWidth="1"/>
    <col min="10223" max="10224" width="0" style="7" hidden="1" customWidth="1"/>
    <col min="10225" max="10227" width="12.85546875" style="7" customWidth="1"/>
    <col min="10228" max="10228" width="12.7109375" style="7" customWidth="1"/>
    <col min="10229" max="10230" width="0" style="7" hidden="1" customWidth="1"/>
    <col min="10231" max="10231" width="12.85546875" style="7" customWidth="1"/>
    <col min="10232" max="10232" width="12.7109375" style="7" customWidth="1"/>
    <col min="10233" max="10237" width="12.85546875" style="7" customWidth="1"/>
    <col min="10238" max="10238" width="12.7109375" style="7" customWidth="1"/>
    <col min="10239" max="10240" width="0" style="7" hidden="1" customWidth="1"/>
    <col min="10241" max="10241" width="12.85546875" style="7" customWidth="1"/>
    <col min="10242" max="10242" width="12.7109375" style="7" customWidth="1"/>
    <col min="10243" max="10244" width="0" style="7" hidden="1" customWidth="1"/>
    <col min="10245" max="10246" width="12.85546875" style="7" customWidth="1"/>
    <col min="10247" max="10477" width="11.42578125" style="7"/>
    <col min="10478" max="10478" width="27.7109375" style="7" customWidth="1"/>
    <col min="10479" max="10480" width="0" style="7" hidden="1" customWidth="1"/>
    <col min="10481" max="10483" width="12.85546875" style="7" customWidth="1"/>
    <col min="10484" max="10484" width="12.7109375" style="7" customWidth="1"/>
    <col min="10485" max="10486" width="0" style="7" hidden="1" customWidth="1"/>
    <col min="10487" max="10487" width="12.85546875" style="7" customWidth="1"/>
    <col min="10488" max="10488" width="12.7109375" style="7" customWidth="1"/>
    <col min="10489" max="10493" width="12.85546875" style="7" customWidth="1"/>
    <col min="10494" max="10494" width="12.7109375" style="7" customWidth="1"/>
    <col min="10495" max="10496" width="0" style="7" hidden="1" customWidth="1"/>
    <col min="10497" max="10497" width="12.85546875" style="7" customWidth="1"/>
    <col min="10498" max="10498" width="12.7109375" style="7" customWidth="1"/>
    <col min="10499" max="10500" width="0" style="7" hidden="1" customWidth="1"/>
    <col min="10501" max="10502" width="12.85546875" style="7" customWidth="1"/>
    <col min="10503" max="10733" width="11.42578125" style="7"/>
    <col min="10734" max="10734" width="27.7109375" style="7" customWidth="1"/>
    <col min="10735" max="10736" width="0" style="7" hidden="1" customWidth="1"/>
    <col min="10737" max="10739" width="12.85546875" style="7" customWidth="1"/>
    <col min="10740" max="10740" width="12.7109375" style="7" customWidth="1"/>
    <col min="10741" max="10742" width="0" style="7" hidden="1" customWidth="1"/>
    <col min="10743" max="10743" width="12.85546875" style="7" customWidth="1"/>
    <col min="10744" max="10744" width="12.7109375" style="7" customWidth="1"/>
    <col min="10745" max="10749" width="12.85546875" style="7" customWidth="1"/>
    <col min="10750" max="10750" width="12.7109375" style="7" customWidth="1"/>
    <col min="10751" max="10752" width="0" style="7" hidden="1" customWidth="1"/>
    <col min="10753" max="10753" width="12.85546875" style="7" customWidth="1"/>
    <col min="10754" max="10754" width="12.7109375" style="7" customWidth="1"/>
    <col min="10755" max="10756" width="0" style="7" hidden="1" customWidth="1"/>
    <col min="10757" max="10758" width="12.85546875" style="7" customWidth="1"/>
    <col min="10759" max="10989" width="11.42578125" style="7"/>
    <col min="10990" max="10990" width="27.7109375" style="7" customWidth="1"/>
    <col min="10991" max="10992" width="0" style="7" hidden="1" customWidth="1"/>
    <col min="10993" max="10995" width="12.85546875" style="7" customWidth="1"/>
    <col min="10996" max="10996" width="12.7109375" style="7" customWidth="1"/>
    <col min="10997" max="10998" width="0" style="7" hidden="1" customWidth="1"/>
    <col min="10999" max="10999" width="12.85546875" style="7" customWidth="1"/>
    <col min="11000" max="11000" width="12.7109375" style="7" customWidth="1"/>
    <col min="11001" max="11005" width="12.85546875" style="7" customWidth="1"/>
    <col min="11006" max="11006" width="12.7109375" style="7" customWidth="1"/>
    <col min="11007" max="11008" width="0" style="7" hidden="1" customWidth="1"/>
    <col min="11009" max="11009" width="12.85546875" style="7" customWidth="1"/>
    <col min="11010" max="11010" width="12.7109375" style="7" customWidth="1"/>
    <col min="11011" max="11012" width="0" style="7" hidden="1" customWidth="1"/>
    <col min="11013" max="11014" width="12.85546875" style="7" customWidth="1"/>
    <col min="11015" max="11245" width="11.42578125" style="7"/>
    <col min="11246" max="11246" width="27.7109375" style="7" customWidth="1"/>
    <col min="11247" max="11248" width="0" style="7" hidden="1" customWidth="1"/>
    <col min="11249" max="11251" width="12.85546875" style="7" customWidth="1"/>
    <col min="11252" max="11252" width="12.7109375" style="7" customWidth="1"/>
    <col min="11253" max="11254" width="0" style="7" hidden="1" customWidth="1"/>
    <col min="11255" max="11255" width="12.85546875" style="7" customWidth="1"/>
    <col min="11256" max="11256" width="12.7109375" style="7" customWidth="1"/>
    <col min="11257" max="11261" width="12.85546875" style="7" customWidth="1"/>
    <col min="11262" max="11262" width="12.7109375" style="7" customWidth="1"/>
    <col min="11263" max="11264" width="0" style="7" hidden="1" customWidth="1"/>
    <col min="11265" max="11265" width="12.85546875" style="7" customWidth="1"/>
    <col min="11266" max="11266" width="12.7109375" style="7" customWidth="1"/>
    <col min="11267" max="11268" width="0" style="7" hidden="1" customWidth="1"/>
    <col min="11269" max="11270" width="12.85546875" style="7" customWidth="1"/>
    <col min="11271" max="11501" width="11.42578125" style="7"/>
    <col min="11502" max="11502" width="27.7109375" style="7" customWidth="1"/>
    <col min="11503" max="11504" width="0" style="7" hidden="1" customWidth="1"/>
    <col min="11505" max="11507" width="12.85546875" style="7" customWidth="1"/>
    <col min="11508" max="11508" width="12.7109375" style="7" customWidth="1"/>
    <col min="11509" max="11510" width="0" style="7" hidden="1" customWidth="1"/>
    <col min="11511" max="11511" width="12.85546875" style="7" customWidth="1"/>
    <col min="11512" max="11512" width="12.7109375" style="7" customWidth="1"/>
    <col min="11513" max="11517" width="12.85546875" style="7" customWidth="1"/>
    <col min="11518" max="11518" width="12.7109375" style="7" customWidth="1"/>
    <col min="11519" max="11520" width="0" style="7" hidden="1" customWidth="1"/>
    <col min="11521" max="11521" width="12.85546875" style="7" customWidth="1"/>
    <col min="11522" max="11522" width="12.7109375" style="7" customWidth="1"/>
    <col min="11523" max="11524" width="0" style="7" hidden="1" customWidth="1"/>
    <col min="11525" max="11526" width="12.85546875" style="7" customWidth="1"/>
    <col min="11527" max="11757" width="11.42578125" style="7"/>
    <col min="11758" max="11758" width="27.7109375" style="7" customWidth="1"/>
    <col min="11759" max="11760" width="0" style="7" hidden="1" customWidth="1"/>
    <col min="11761" max="11763" width="12.85546875" style="7" customWidth="1"/>
    <col min="11764" max="11764" width="12.7109375" style="7" customWidth="1"/>
    <col min="11765" max="11766" width="0" style="7" hidden="1" customWidth="1"/>
    <col min="11767" max="11767" width="12.85546875" style="7" customWidth="1"/>
    <col min="11768" max="11768" width="12.7109375" style="7" customWidth="1"/>
    <col min="11769" max="11773" width="12.85546875" style="7" customWidth="1"/>
    <col min="11774" max="11774" width="12.7109375" style="7" customWidth="1"/>
    <col min="11775" max="11776" width="0" style="7" hidden="1" customWidth="1"/>
    <col min="11777" max="11777" width="12.85546875" style="7" customWidth="1"/>
    <col min="11778" max="11778" width="12.7109375" style="7" customWidth="1"/>
    <col min="11779" max="11780" width="0" style="7" hidden="1" customWidth="1"/>
    <col min="11781" max="11782" width="12.85546875" style="7" customWidth="1"/>
    <col min="11783" max="12013" width="11.42578125" style="7"/>
    <col min="12014" max="12014" width="27.7109375" style="7" customWidth="1"/>
    <col min="12015" max="12016" width="0" style="7" hidden="1" customWidth="1"/>
    <col min="12017" max="12019" width="12.85546875" style="7" customWidth="1"/>
    <col min="12020" max="12020" width="12.7109375" style="7" customWidth="1"/>
    <col min="12021" max="12022" width="0" style="7" hidden="1" customWidth="1"/>
    <col min="12023" max="12023" width="12.85546875" style="7" customWidth="1"/>
    <col min="12024" max="12024" width="12.7109375" style="7" customWidth="1"/>
    <col min="12025" max="12029" width="12.85546875" style="7" customWidth="1"/>
    <col min="12030" max="12030" width="12.7109375" style="7" customWidth="1"/>
    <col min="12031" max="12032" width="0" style="7" hidden="1" customWidth="1"/>
    <col min="12033" max="12033" width="12.85546875" style="7" customWidth="1"/>
    <col min="12034" max="12034" width="12.7109375" style="7" customWidth="1"/>
    <col min="12035" max="12036" width="0" style="7" hidden="1" customWidth="1"/>
    <col min="12037" max="12038" width="12.85546875" style="7" customWidth="1"/>
    <col min="12039" max="12269" width="11.42578125" style="7"/>
    <col min="12270" max="12270" width="27.7109375" style="7" customWidth="1"/>
    <col min="12271" max="12272" width="0" style="7" hidden="1" customWidth="1"/>
    <col min="12273" max="12275" width="12.85546875" style="7" customWidth="1"/>
    <col min="12276" max="12276" width="12.7109375" style="7" customWidth="1"/>
    <col min="12277" max="12278" width="0" style="7" hidden="1" customWidth="1"/>
    <col min="12279" max="12279" width="12.85546875" style="7" customWidth="1"/>
    <col min="12280" max="12280" width="12.7109375" style="7" customWidth="1"/>
    <col min="12281" max="12285" width="12.85546875" style="7" customWidth="1"/>
    <col min="12286" max="12286" width="12.7109375" style="7" customWidth="1"/>
    <col min="12287" max="12288" width="0" style="7" hidden="1" customWidth="1"/>
    <col min="12289" max="12289" width="12.85546875" style="7" customWidth="1"/>
    <col min="12290" max="12290" width="12.7109375" style="7" customWidth="1"/>
    <col min="12291" max="12292" width="0" style="7" hidden="1" customWidth="1"/>
    <col min="12293" max="12294" width="12.85546875" style="7" customWidth="1"/>
    <col min="12295" max="12525" width="11.42578125" style="7"/>
    <col min="12526" max="12526" width="27.7109375" style="7" customWidth="1"/>
    <col min="12527" max="12528" width="0" style="7" hidden="1" customWidth="1"/>
    <col min="12529" max="12531" width="12.85546875" style="7" customWidth="1"/>
    <col min="12532" max="12532" width="12.7109375" style="7" customWidth="1"/>
    <col min="12533" max="12534" width="0" style="7" hidden="1" customWidth="1"/>
    <col min="12535" max="12535" width="12.85546875" style="7" customWidth="1"/>
    <col min="12536" max="12536" width="12.7109375" style="7" customWidth="1"/>
    <col min="12537" max="12541" width="12.85546875" style="7" customWidth="1"/>
    <col min="12542" max="12542" width="12.7109375" style="7" customWidth="1"/>
    <col min="12543" max="12544" width="0" style="7" hidden="1" customWidth="1"/>
    <col min="12545" max="12545" width="12.85546875" style="7" customWidth="1"/>
    <col min="12546" max="12546" width="12.7109375" style="7" customWidth="1"/>
    <col min="12547" max="12548" width="0" style="7" hidden="1" customWidth="1"/>
    <col min="12549" max="12550" width="12.85546875" style="7" customWidth="1"/>
    <col min="12551" max="12781" width="11.42578125" style="7"/>
    <col min="12782" max="12782" width="27.7109375" style="7" customWidth="1"/>
    <col min="12783" max="12784" width="0" style="7" hidden="1" customWidth="1"/>
    <col min="12785" max="12787" width="12.85546875" style="7" customWidth="1"/>
    <col min="12788" max="12788" width="12.7109375" style="7" customWidth="1"/>
    <col min="12789" max="12790" width="0" style="7" hidden="1" customWidth="1"/>
    <col min="12791" max="12791" width="12.85546875" style="7" customWidth="1"/>
    <col min="12792" max="12792" width="12.7109375" style="7" customWidth="1"/>
    <col min="12793" max="12797" width="12.85546875" style="7" customWidth="1"/>
    <col min="12798" max="12798" width="12.7109375" style="7" customWidth="1"/>
    <col min="12799" max="12800" width="0" style="7" hidden="1" customWidth="1"/>
    <col min="12801" max="12801" width="12.85546875" style="7" customWidth="1"/>
    <col min="12802" max="12802" width="12.7109375" style="7" customWidth="1"/>
    <col min="12803" max="12804" width="0" style="7" hidden="1" customWidth="1"/>
    <col min="12805" max="12806" width="12.85546875" style="7" customWidth="1"/>
    <col min="12807" max="13037" width="11.42578125" style="7"/>
    <col min="13038" max="13038" width="27.7109375" style="7" customWidth="1"/>
    <col min="13039" max="13040" width="0" style="7" hidden="1" customWidth="1"/>
    <col min="13041" max="13043" width="12.85546875" style="7" customWidth="1"/>
    <col min="13044" max="13044" width="12.7109375" style="7" customWidth="1"/>
    <col min="13045" max="13046" width="0" style="7" hidden="1" customWidth="1"/>
    <col min="13047" max="13047" width="12.85546875" style="7" customWidth="1"/>
    <col min="13048" max="13048" width="12.7109375" style="7" customWidth="1"/>
    <col min="13049" max="13053" width="12.85546875" style="7" customWidth="1"/>
    <col min="13054" max="13054" width="12.7109375" style="7" customWidth="1"/>
    <col min="13055" max="13056" width="0" style="7" hidden="1" customWidth="1"/>
    <col min="13057" max="13057" width="12.85546875" style="7" customWidth="1"/>
    <col min="13058" max="13058" width="12.7109375" style="7" customWidth="1"/>
    <col min="13059" max="13060" width="0" style="7" hidden="1" customWidth="1"/>
    <col min="13061" max="13062" width="12.85546875" style="7" customWidth="1"/>
    <col min="13063" max="13293" width="11.42578125" style="7"/>
    <col min="13294" max="13294" width="27.7109375" style="7" customWidth="1"/>
    <col min="13295" max="13296" width="0" style="7" hidden="1" customWidth="1"/>
    <col min="13297" max="13299" width="12.85546875" style="7" customWidth="1"/>
    <col min="13300" max="13300" width="12.7109375" style="7" customWidth="1"/>
    <col min="13301" max="13302" width="0" style="7" hidden="1" customWidth="1"/>
    <col min="13303" max="13303" width="12.85546875" style="7" customWidth="1"/>
    <col min="13304" max="13304" width="12.7109375" style="7" customWidth="1"/>
    <col min="13305" max="13309" width="12.85546875" style="7" customWidth="1"/>
    <col min="13310" max="13310" width="12.7109375" style="7" customWidth="1"/>
    <col min="13311" max="13312" width="0" style="7" hidden="1" customWidth="1"/>
    <col min="13313" max="13313" width="12.85546875" style="7" customWidth="1"/>
    <col min="13314" max="13314" width="12.7109375" style="7" customWidth="1"/>
    <col min="13315" max="13316" width="0" style="7" hidden="1" customWidth="1"/>
    <col min="13317" max="13318" width="12.85546875" style="7" customWidth="1"/>
    <col min="13319" max="13549" width="11.42578125" style="7"/>
    <col min="13550" max="13550" width="27.7109375" style="7" customWidth="1"/>
    <col min="13551" max="13552" width="0" style="7" hidden="1" customWidth="1"/>
    <col min="13553" max="13555" width="12.85546875" style="7" customWidth="1"/>
    <col min="13556" max="13556" width="12.7109375" style="7" customWidth="1"/>
    <col min="13557" max="13558" width="0" style="7" hidden="1" customWidth="1"/>
    <col min="13559" max="13559" width="12.85546875" style="7" customWidth="1"/>
    <col min="13560" max="13560" width="12.7109375" style="7" customWidth="1"/>
    <col min="13561" max="13565" width="12.85546875" style="7" customWidth="1"/>
    <col min="13566" max="13566" width="12.7109375" style="7" customWidth="1"/>
    <col min="13567" max="13568" width="0" style="7" hidden="1" customWidth="1"/>
    <col min="13569" max="13569" width="12.85546875" style="7" customWidth="1"/>
    <col min="13570" max="13570" width="12.7109375" style="7" customWidth="1"/>
    <col min="13571" max="13572" width="0" style="7" hidden="1" customWidth="1"/>
    <col min="13573" max="13574" width="12.85546875" style="7" customWidth="1"/>
    <col min="13575" max="13805" width="11.42578125" style="7"/>
    <col min="13806" max="13806" width="27.7109375" style="7" customWidth="1"/>
    <col min="13807" max="13808" width="0" style="7" hidden="1" customWidth="1"/>
    <col min="13809" max="13811" width="12.85546875" style="7" customWidth="1"/>
    <col min="13812" max="13812" width="12.7109375" style="7" customWidth="1"/>
    <col min="13813" max="13814" width="0" style="7" hidden="1" customWidth="1"/>
    <col min="13815" max="13815" width="12.85546875" style="7" customWidth="1"/>
    <col min="13816" max="13816" width="12.7109375" style="7" customWidth="1"/>
    <col min="13817" max="13821" width="12.85546875" style="7" customWidth="1"/>
    <col min="13822" max="13822" width="12.7109375" style="7" customWidth="1"/>
    <col min="13823" max="13824" width="0" style="7" hidden="1" customWidth="1"/>
    <col min="13825" max="13825" width="12.85546875" style="7" customWidth="1"/>
    <col min="13826" max="13826" width="12.7109375" style="7" customWidth="1"/>
    <col min="13827" max="13828" width="0" style="7" hidden="1" customWidth="1"/>
    <col min="13829" max="13830" width="12.85546875" style="7" customWidth="1"/>
    <col min="13831" max="14061" width="11.42578125" style="7"/>
    <col min="14062" max="14062" width="27.7109375" style="7" customWidth="1"/>
    <col min="14063" max="14064" width="0" style="7" hidden="1" customWidth="1"/>
    <col min="14065" max="14067" width="12.85546875" style="7" customWidth="1"/>
    <col min="14068" max="14068" width="12.7109375" style="7" customWidth="1"/>
    <col min="14069" max="14070" width="0" style="7" hidden="1" customWidth="1"/>
    <col min="14071" max="14071" width="12.85546875" style="7" customWidth="1"/>
    <col min="14072" max="14072" width="12.7109375" style="7" customWidth="1"/>
    <col min="14073" max="14077" width="12.85546875" style="7" customWidth="1"/>
    <col min="14078" max="14078" width="12.7109375" style="7" customWidth="1"/>
    <col min="14079" max="14080" width="0" style="7" hidden="1" customWidth="1"/>
    <col min="14081" max="14081" width="12.85546875" style="7" customWidth="1"/>
    <col min="14082" max="14082" width="12.7109375" style="7" customWidth="1"/>
    <col min="14083" max="14084" width="0" style="7" hidden="1" customWidth="1"/>
    <col min="14085" max="14086" width="12.85546875" style="7" customWidth="1"/>
    <col min="14087" max="14317" width="11.42578125" style="7"/>
    <col min="14318" max="14318" width="27.7109375" style="7" customWidth="1"/>
    <col min="14319" max="14320" width="0" style="7" hidden="1" customWidth="1"/>
    <col min="14321" max="14323" width="12.85546875" style="7" customWidth="1"/>
    <col min="14324" max="14324" width="12.7109375" style="7" customWidth="1"/>
    <col min="14325" max="14326" width="0" style="7" hidden="1" customWidth="1"/>
    <col min="14327" max="14327" width="12.85546875" style="7" customWidth="1"/>
    <col min="14328" max="14328" width="12.7109375" style="7" customWidth="1"/>
    <col min="14329" max="14333" width="12.85546875" style="7" customWidth="1"/>
    <col min="14334" max="14334" width="12.7109375" style="7" customWidth="1"/>
    <col min="14335" max="14336" width="0" style="7" hidden="1" customWidth="1"/>
    <col min="14337" max="14337" width="12.85546875" style="7" customWidth="1"/>
    <col min="14338" max="14338" width="12.7109375" style="7" customWidth="1"/>
    <col min="14339" max="14340" width="0" style="7" hidden="1" customWidth="1"/>
    <col min="14341" max="14342" width="12.85546875" style="7" customWidth="1"/>
    <col min="14343" max="14573" width="11.42578125" style="7"/>
    <col min="14574" max="14574" width="27.7109375" style="7" customWidth="1"/>
    <col min="14575" max="14576" width="0" style="7" hidden="1" customWidth="1"/>
    <col min="14577" max="14579" width="12.85546875" style="7" customWidth="1"/>
    <col min="14580" max="14580" width="12.7109375" style="7" customWidth="1"/>
    <col min="14581" max="14582" width="0" style="7" hidden="1" customWidth="1"/>
    <col min="14583" max="14583" width="12.85546875" style="7" customWidth="1"/>
    <col min="14584" max="14584" width="12.7109375" style="7" customWidth="1"/>
    <col min="14585" max="14589" width="12.85546875" style="7" customWidth="1"/>
    <col min="14590" max="14590" width="12.7109375" style="7" customWidth="1"/>
    <col min="14591" max="14592" width="0" style="7" hidden="1" customWidth="1"/>
    <col min="14593" max="14593" width="12.85546875" style="7" customWidth="1"/>
    <col min="14594" max="14594" width="12.7109375" style="7" customWidth="1"/>
    <col min="14595" max="14596" width="0" style="7" hidden="1" customWidth="1"/>
    <col min="14597" max="14598" width="12.85546875" style="7" customWidth="1"/>
    <col min="14599" max="14829" width="11.42578125" style="7"/>
    <col min="14830" max="14830" width="27.7109375" style="7" customWidth="1"/>
    <col min="14831" max="14832" width="0" style="7" hidden="1" customWidth="1"/>
    <col min="14833" max="14835" width="12.85546875" style="7" customWidth="1"/>
    <col min="14836" max="14836" width="12.7109375" style="7" customWidth="1"/>
    <col min="14837" max="14838" width="0" style="7" hidden="1" customWidth="1"/>
    <col min="14839" max="14839" width="12.85546875" style="7" customWidth="1"/>
    <col min="14840" max="14840" width="12.7109375" style="7" customWidth="1"/>
    <col min="14841" max="14845" width="12.85546875" style="7" customWidth="1"/>
    <col min="14846" max="14846" width="12.7109375" style="7" customWidth="1"/>
    <col min="14847" max="14848" width="0" style="7" hidden="1" customWidth="1"/>
    <col min="14849" max="14849" width="12.85546875" style="7" customWidth="1"/>
    <col min="14850" max="14850" width="12.7109375" style="7" customWidth="1"/>
    <col min="14851" max="14852" width="0" style="7" hidden="1" customWidth="1"/>
    <col min="14853" max="14854" width="12.85546875" style="7" customWidth="1"/>
    <col min="14855" max="15085" width="11.42578125" style="7"/>
    <col min="15086" max="15086" width="27.7109375" style="7" customWidth="1"/>
    <col min="15087" max="15088" width="0" style="7" hidden="1" customWidth="1"/>
    <col min="15089" max="15091" width="12.85546875" style="7" customWidth="1"/>
    <col min="15092" max="15092" width="12.7109375" style="7" customWidth="1"/>
    <col min="15093" max="15094" width="0" style="7" hidden="1" customWidth="1"/>
    <col min="15095" max="15095" width="12.85546875" style="7" customWidth="1"/>
    <col min="15096" max="15096" width="12.7109375" style="7" customWidth="1"/>
    <col min="15097" max="15101" width="12.85546875" style="7" customWidth="1"/>
    <col min="15102" max="15102" width="12.7109375" style="7" customWidth="1"/>
    <col min="15103" max="15104" width="0" style="7" hidden="1" customWidth="1"/>
    <col min="15105" max="15105" width="12.85546875" style="7" customWidth="1"/>
    <col min="15106" max="15106" width="12.7109375" style="7" customWidth="1"/>
    <col min="15107" max="15108" width="0" style="7" hidden="1" customWidth="1"/>
    <col min="15109" max="15110" width="12.85546875" style="7" customWidth="1"/>
    <col min="15111" max="15341" width="11.42578125" style="7"/>
    <col min="15342" max="15342" width="27.7109375" style="7" customWidth="1"/>
    <col min="15343" max="15344" width="0" style="7" hidden="1" customWidth="1"/>
    <col min="15345" max="15347" width="12.85546875" style="7" customWidth="1"/>
    <col min="15348" max="15348" width="12.7109375" style="7" customWidth="1"/>
    <col min="15349" max="15350" width="0" style="7" hidden="1" customWidth="1"/>
    <col min="15351" max="15351" width="12.85546875" style="7" customWidth="1"/>
    <col min="15352" max="15352" width="12.7109375" style="7" customWidth="1"/>
    <col min="15353" max="15357" width="12.85546875" style="7" customWidth="1"/>
    <col min="15358" max="15358" width="12.7109375" style="7" customWidth="1"/>
    <col min="15359" max="15360" width="0" style="7" hidden="1" customWidth="1"/>
    <col min="15361" max="15361" width="12.85546875" style="7" customWidth="1"/>
    <col min="15362" max="15362" width="12.7109375" style="7" customWidth="1"/>
    <col min="15363" max="15364" width="0" style="7" hidden="1" customWidth="1"/>
    <col min="15365" max="15366" width="12.85546875" style="7" customWidth="1"/>
    <col min="15367" max="15597" width="11.42578125" style="7"/>
    <col min="15598" max="15598" width="27.7109375" style="7" customWidth="1"/>
    <col min="15599" max="15600" width="0" style="7" hidden="1" customWidth="1"/>
    <col min="15601" max="15603" width="12.85546875" style="7" customWidth="1"/>
    <col min="15604" max="15604" width="12.7109375" style="7" customWidth="1"/>
    <col min="15605" max="15606" width="0" style="7" hidden="1" customWidth="1"/>
    <col min="15607" max="15607" width="12.85546875" style="7" customWidth="1"/>
    <col min="15608" max="15608" width="12.7109375" style="7" customWidth="1"/>
    <col min="15609" max="15613" width="12.85546875" style="7" customWidth="1"/>
    <col min="15614" max="15614" width="12.7109375" style="7" customWidth="1"/>
    <col min="15615" max="15616" width="0" style="7" hidden="1" customWidth="1"/>
    <col min="15617" max="15617" width="12.85546875" style="7" customWidth="1"/>
    <col min="15618" max="15618" width="12.7109375" style="7" customWidth="1"/>
    <col min="15619" max="15620" width="0" style="7" hidden="1" customWidth="1"/>
    <col min="15621" max="15622" width="12.85546875" style="7" customWidth="1"/>
    <col min="15623" max="15853" width="11.42578125" style="7"/>
    <col min="15854" max="15854" width="27.7109375" style="7" customWidth="1"/>
    <col min="15855" max="15856" width="0" style="7" hidden="1" customWidth="1"/>
    <col min="15857" max="15859" width="12.85546875" style="7" customWidth="1"/>
    <col min="15860" max="15860" width="12.7109375" style="7" customWidth="1"/>
    <col min="15861" max="15862" width="0" style="7" hidden="1" customWidth="1"/>
    <col min="15863" max="15863" width="12.85546875" style="7" customWidth="1"/>
    <col min="15864" max="15864" width="12.7109375" style="7" customWidth="1"/>
    <col min="15865" max="15869" width="12.85546875" style="7" customWidth="1"/>
    <col min="15870" max="15870" width="12.7109375" style="7" customWidth="1"/>
    <col min="15871" max="15872" width="0" style="7" hidden="1" customWidth="1"/>
    <col min="15873" max="15873" width="12.85546875" style="7" customWidth="1"/>
    <col min="15874" max="15874" width="12.7109375" style="7" customWidth="1"/>
    <col min="15875" max="15876" width="0" style="7" hidden="1" customWidth="1"/>
    <col min="15877" max="15878" width="12.85546875" style="7" customWidth="1"/>
    <col min="15879" max="16109" width="11.42578125" style="7"/>
    <col min="16110" max="16110" width="27.7109375" style="7" customWidth="1"/>
    <col min="16111" max="16112" width="0" style="7" hidden="1" customWidth="1"/>
    <col min="16113" max="16115" width="12.85546875" style="7" customWidth="1"/>
    <col min="16116" max="16116" width="12.7109375" style="7" customWidth="1"/>
    <col min="16117" max="16118" width="0" style="7" hidden="1" customWidth="1"/>
    <col min="16119" max="16119" width="12.85546875" style="7" customWidth="1"/>
    <col min="16120" max="16120" width="12.7109375" style="7" customWidth="1"/>
    <col min="16121" max="16125" width="12.85546875" style="7" customWidth="1"/>
    <col min="16126" max="16126" width="12.7109375" style="7" customWidth="1"/>
    <col min="16127" max="16128" width="0" style="7" hidden="1" customWidth="1"/>
    <col min="16129" max="16129" width="12.85546875" style="7" customWidth="1"/>
    <col min="16130" max="16130" width="12.7109375" style="7" customWidth="1"/>
    <col min="16131" max="16132" width="0" style="7" hidden="1" customWidth="1"/>
    <col min="16133" max="16134" width="12.85546875" style="7" customWidth="1"/>
    <col min="16135" max="16384" width="11.42578125" style="7"/>
  </cols>
  <sheetData>
    <row r="1" spans="1:7" ht="30" customHeight="1" x14ac:dyDescent="0.2">
      <c r="A1" s="169" t="s">
        <v>110</v>
      </c>
      <c r="B1" s="169"/>
      <c r="C1" s="169"/>
      <c r="D1" s="169"/>
      <c r="E1" s="169"/>
      <c r="F1" s="169"/>
      <c r="G1" s="169"/>
    </row>
    <row r="2" spans="1:7" ht="30" customHeight="1" x14ac:dyDescent="0.2">
      <c r="A2" s="169" t="s">
        <v>111</v>
      </c>
      <c r="B2" s="169"/>
      <c r="C2" s="169"/>
      <c r="D2" s="169"/>
      <c r="E2" s="169"/>
      <c r="F2" s="169"/>
      <c r="G2" s="169"/>
    </row>
    <row r="3" spans="1:7" s="1" customFormat="1" ht="12.75" customHeight="1" x14ac:dyDescent="0.25">
      <c r="A3" s="83"/>
      <c r="B3" s="83"/>
      <c r="C3" s="83"/>
      <c r="D3" s="84"/>
      <c r="E3" s="84"/>
      <c r="F3" s="4"/>
      <c r="G3" s="4"/>
    </row>
    <row r="4" spans="1:7" s="85" customFormat="1" ht="18" customHeight="1" x14ac:dyDescent="0.2">
      <c r="A4" s="170" t="s">
        <v>34</v>
      </c>
      <c r="B4" s="171"/>
      <c r="C4" s="171"/>
      <c r="D4" s="171"/>
      <c r="E4" s="171"/>
      <c r="F4" s="171"/>
      <c r="G4" s="172"/>
    </row>
    <row r="5" spans="1:7" s="87" customFormat="1" ht="19.5" customHeight="1" x14ac:dyDescent="0.2">
      <c r="A5" s="86"/>
      <c r="B5" s="173" t="s">
        <v>35</v>
      </c>
      <c r="C5" s="173"/>
      <c r="D5" s="173"/>
      <c r="E5" s="173"/>
      <c r="F5" s="173"/>
      <c r="G5" s="173"/>
    </row>
    <row r="6" spans="1:7" s="89" customFormat="1" ht="39.950000000000003" customHeight="1" x14ac:dyDescent="0.2">
      <c r="A6" s="88"/>
      <c r="B6" s="174" t="s">
        <v>36</v>
      </c>
      <c r="C6" s="174"/>
      <c r="D6" s="174" t="s">
        <v>37</v>
      </c>
      <c r="E6" s="174"/>
      <c r="F6" s="175" t="s">
        <v>29</v>
      </c>
      <c r="G6" s="176"/>
    </row>
    <row r="7" spans="1:7" s="92" customFormat="1" ht="24" x14ac:dyDescent="0.2">
      <c r="A7" s="88"/>
      <c r="B7" s="90" t="s">
        <v>38</v>
      </c>
      <c r="C7" s="91" t="s">
        <v>39</v>
      </c>
      <c r="D7" s="90" t="s">
        <v>38</v>
      </c>
      <c r="E7" s="91" t="s">
        <v>39</v>
      </c>
      <c r="F7" s="90" t="s">
        <v>38</v>
      </c>
      <c r="G7" s="91" t="s">
        <v>39</v>
      </c>
    </row>
    <row r="8" spans="1:7" ht="9.75" customHeight="1" x14ac:dyDescent="0.2">
      <c r="A8" s="177"/>
      <c r="B8" s="178"/>
      <c r="C8" s="178"/>
      <c r="D8" s="178"/>
      <c r="E8" s="178"/>
      <c r="F8" s="178"/>
      <c r="G8" s="179"/>
    </row>
    <row r="9" spans="1:7" ht="18.75" customHeight="1" x14ac:dyDescent="0.2">
      <c r="A9" s="93" t="s">
        <v>40</v>
      </c>
      <c r="B9" s="94">
        <v>2</v>
      </c>
      <c r="C9" s="95">
        <v>222098.94999999998</v>
      </c>
      <c r="D9" s="96">
        <v>3</v>
      </c>
      <c r="E9" s="97">
        <v>382210.92</v>
      </c>
      <c r="F9" s="98">
        <f t="shared" ref="F9:G11" si="0">B9+D9</f>
        <v>5</v>
      </c>
      <c r="G9" s="99">
        <f t="shared" si="0"/>
        <v>604309.87</v>
      </c>
    </row>
    <row r="10" spans="1:7" ht="24" customHeight="1" x14ac:dyDescent="0.2">
      <c r="A10" s="93" t="s">
        <v>20</v>
      </c>
      <c r="B10" s="94">
        <v>25</v>
      </c>
      <c r="C10" s="95">
        <v>1113515.76</v>
      </c>
      <c r="D10" s="96"/>
      <c r="E10" s="97"/>
      <c r="F10" s="98">
        <f t="shared" si="0"/>
        <v>25</v>
      </c>
      <c r="G10" s="99">
        <f t="shared" si="0"/>
        <v>1113515.76</v>
      </c>
    </row>
    <row r="11" spans="1:7" ht="24.75" customHeight="1" x14ac:dyDescent="0.2">
      <c r="A11" s="100" t="s">
        <v>41</v>
      </c>
      <c r="B11" s="101">
        <f t="shared" ref="B11:E11" si="1">B9+B10</f>
        <v>27</v>
      </c>
      <c r="C11" s="102">
        <f t="shared" si="1"/>
        <v>1335614.71</v>
      </c>
      <c r="D11" s="101">
        <f t="shared" si="1"/>
        <v>3</v>
      </c>
      <c r="E11" s="102">
        <f t="shared" si="1"/>
        <v>382210.92</v>
      </c>
      <c r="F11" s="98">
        <f t="shared" si="0"/>
        <v>30</v>
      </c>
      <c r="G11" s="99">
        <f t="shared" si="0"/>
        <v>1717825.63</v>
      </c>
    </row>
    <row r="12" spans="1:7" ht="12.75" customHeight="1" x14ac:dyDescent="0.2">
      <c r="A12" s="180"/>
      <c r="B12" s="181"/>
      <c r="C12" s="181"/>
      <c r="D12" s="181"/>
      <c r="E12" s="181"/>
      <c r="F12" s="181"/>
      <c r="G12" s="182"/>
    </row>
    <row r="13" spans="1:7" s="82" customFormat="1" ht="20.100000000000001" hidden="1" customHeight="1" x14ac:dyDescent="0.2">
      <c r="A13" s="103"/>
      <c r="B13" s="50"/>
      <c r="C13" s="50"/>
      <c r="D13" s="50"/>
      <c r="E13" s="50"/>
      <c r="F13" s="50"/>
      <c r="G13" s="50"/>
    </row>
    <row r="14" spans="1:7" s="82" customFormat="1" ht="38.25" hidden="1" customHeight="1" x14ac:dyDescent="0.2">
      <c r="A14" s="104"/>
      <c r="B14" s="105"/>
      <c r="C14" s="105"/>
      <c r="D14" s="105"/>
      <c r="E14" s="106"/>
      <c r="F14" s="105"/>
      <c r="G14" s="105"/>
    </row>
    <row r="15" spans="1:7" s="82" customFormat="1" ht="49.5" hidden="1" customHeight="1" x14ac:dyDescent="0.2">
      <c r="A15" s="104"/>
      <c r="B15" s="107"/>
      <c r="C15" s="107"/>
      <c r="D15" s="107"/>
      <c r="E15" s="107"/>
      <c r="F15" s="107"/>
      <c r="G15" s="107"/>
    </row>
    <row r="16" spans="1:7" s="82" customFormat="1" ht="12.75" hidden="1" customHeight="1" x14ac:dyDescent="0.2">
      <c r="A16" s="108"/>
    </row>
    <row r="17" spans="1:7" s="82" customFormat="1" ht="18.75" hidden="1" customHeight="1" x14ac:dyDescent="0.2">
      <c r="A17" s="109"/>
      <c r="B17" s="110"/>
      <c r="C17" s="110"/>
      <c r="D17" s="110"/>
      <c r="E17" s="110"/>
      <c r="F17" s="111"/>
      <c r="G17" s="111"/>
    </row>
    <row r="18" spans="1:7" s="82" customFormat="1" ht="18.75" hidden="1" customHeight="1" x14ac:dyDescent="0.2">
      <c r="A18" s="109"/>
      <c r="B18" s="110"/>
      <c r="C18" s="110"/>
      <c r="D18" s="110"/>
      <c r="E18" s="110"/>
      <c r="F18" s="111"/>
      <c r="G18" s="111"/>
    </row>
    <row r="19" spans="1:7" s="82" customFormat="1" ht="18.75" hidden="1" customHeight="1" x14ac:dyDescent="0.2">
      <c r="A19" s="112"/>
      <c r="B19" s="113"/>
      <c r="C19" s="113"/>
      <c r="D19" s="113"/>
      <c r="E19" s="110"/>
      <c r="F19" s="111"/>
      <c r="G19" s="111"/>
    </row>
    <row r="20" spans="1:7" s="82" customFormat="1" ht="10.5" hidden="1" customHeight="1" x14ac:dyDescent="0.2">
      <c r="A20" s="109"/>
      <c r="B20" s="109"/>
      <c r="C20" s="109"/>
      <c r="D20" s="109"/>
      <c r="E20" s="109"/>
      <c r="F20" s="109"/>
      <c r="G20" s="109"/>
    </row>
    <row r="21" spans="1:7" s="115" customFormat="1" ht="10.5" hidden="1" customHeight="1" x14ac:dyDescent="0.2">
      <c r="A21" s="114"/>
      <c r="B21" s="114"/>
      <c r="C21" s="114"/>
      <c r="D21" s="109"/>
      <c r="E21" s="109"/>
      <c r="F21" s="114"/>
      <c r="G21" s="114"/>
    </row>
    <row r="22" spans="1:7" ht="36" customHeight="1" x14ac:dyDescent="0.2">
      <c r="A22" s="183"/>
      <c r="B22" s="183"/>
      <c r="C22" s="183"/>
      <c r="D22" s="183"/>
      <c r="E22" s="183"/>
      <c r="F22" s="183"/>
      <c r="G22" s="183"/>
    </row>
    <row r="23" spans="1:7" ht="3.75" customHeight="1" x14ac:dyDescent="0.2">
      <c r="A23" s="116"/>
      <c r="B23" s="116"/>
      <c r="C23" s="116"/>
      <c r="D23" s="116"/>
      <c r="E23" s="116"/>
      <c r="F23" s="116"/>
      <c r="G23" s="116"/>
    </row>
    <row r="24" spans="1:7" ht="3.75" customHeight="1" x14ac:dyDescent="0.2">
      <c r="A24" s="116"/>
      <c r="B24" s="116"/>
      <c r="C24" s="116"/>
      <c r="D24" s="116"/>
      <c r="E24" s="116"/>
      <c r="F24" s="116"/>
      <c r="G24" s="116"/>
    </row>
    <row r="25" spans="1:7" ht="3.75" customHeight="1" x14ac:dyDescent="0.2">
      <c r="A25" s="116"/>
      <c r="B25" s="116"/>
      <c r="C25" s="116"/>
      <c r="D25" s="116"/>
      <c r="E25" s="116"/>
      <c r="F25" s="116"/>
      <c r="G25" s="116"/>
    </row>
    <row r="26" spans="1:7" ht="9" customHeight="1" x14ac:dyDescent="0.2">
      <c r="A26" s="116"/>
      <c r="B26" s="116"/>
      <c r="C26" s="116"/>
      <c r="D26" s="116"/>
      <c r="E26" s="116"/>
      <c r="F26" s="116"/>
      <c r="G26" s="116"/>
    </row>
    <row r="27" spans="1:7" ht="12.75" hidden="1" customHeight="1" x14ac:dyDescent="0.2">
      <c r="A27" s="116"/>
      <c r="B27" s="116"/>
      <c r="C27" s="116"/>
      <c r="D27" s="116"/>
      <c r="E27" s="116"/>
      <c r="F27" s="116"/>
      <c r="G27" s="116"/>
    </row>
    <row r="28" spans="1:7" ht="12.75" hidden="1" customHeight="1" x14ac:dyDescent="0.2">
      <c r="A28" s="117"/>
      <c r="B28" s="117"/>
      <c r="C28" s="117"/>
      <c r="D28" s="117"/>
      <c r="E28" s="117"/>
      <c r="F28" s="118"/>
      <c r="G28" s="118"/>
    </row>
    <row r="29" spans="1:7" ht="14.25" hidden="1" customHeight="1" x14ac:dyDescent="0.2">
      <c r="A29" s="119"/>
      <c r="B29" s="119"/>
      <c r="C29" s="119"/>
      <c r="F29" s="120"/>
      <c r="G29" s="121"/>
    </row>
    <row r="30" spans="1:7" ht="15.75" customHeight="1" x14ac:dyDescent="0.2">
      <c r="A30" s="184" t="s">
        <v>42</v>
      </c>
      <c r="B30" s="184"/>
      <c r="C30" s="184"/>
      <c r="D30" s="184"/>
      <c r="E30" s="122"/>
      <c r="F30" s="122"/>
      <c r="G30" s="122"/>
    </row>
    <row r="31" spans="1:7" ht="17.25" customHeight="1" x14ac:dyDescent="0.2">
      <c r="A31" s="185"/>
      <c r="B31" s="187">
        <v>2017</v>
      </c>
      <c r="C31" s="187"/>
      <c r="D31" s="187"/>
      <c r="E31" s="122"/>
      <c r="F31" s="122"/>
      <c r="G31" s="122"/>
    </row>
    <row r="32" spans="1:7" ht="17.25" customHeight="1" x14ac:dyDescent="0.2">
      <c r="A32" s="186"/>
      <c r="B32" s="188" t="s">
        <v>43</v>
      </c>
      <c r="C32" s="188"/>
      <c r="D32" s="188"/>
      <c r="E32" s="122"/>
      <c r="F32" s="122"/>
      <c r="G32" s="122"/>
    </row>
    <row r="33" spans="1:7" ht="52.5" customHeight="1" x14ac:dyDescent="0.2">
      <c r="A33" s="123" t="s">
        <v>44</v>
      </c>
      <c r="B33" s="189">
        <v>164880</v>
      </c>
      <c r="C33" s="189"/>
      <c r="D33" s="189"/>
      <c r="E33" s="122"/>
      <c r="F33" s="122"/>
      <c r="G33" s="122"/>
    </row>
    <row r="34" spans="1:7" ht="11.25" customHeight="1" x14ac:dyDescent="0.2">
      <c r="A34" s="190"/>
      <c r="B34" s="191"/>
      <c r="C34" s="191"/>
      <c r="D34" s="192"/>
      <c r="E34" s="122"/>
      <c r="F34" s="122"/>
      <c r="G34" s="122"/>
    </row>
    <row r="35" spans="1:7" ht="54" customHeight="1" x14ac:dyDescent="0.2">
      <c r="A35" s="124" t="s">
        <v>45</v>
      </c>
      <c r="B35" s="193" t="s">
        <v>46</v>
      </c>
      <c r="C35" s="193"/>
      <c r="D35" s="193"/>
      <c r="E35" s="122"/>
      <c r="F35" s="122"/>
      <c r="G35" s="122"/>
    </row>
    <row r="36" spans="1:7" ht="18.75" customHeight="1" x14ac:dyDescent="0.2">
      <c r="A36" s="125" t="s">
        <v>47</v>
      </c>
      <c r="B36" s="194">
        <v>24190</v>
      </c>
      <c r="C36" s="194"/>
      <c r="D36" s="194"/>
      <c r="E36" s="122"/>
      <c r="F36" s="122"/>
      <c r="G36" s="122"/>
    </row>
    <row r="37" spans="1:7" ht="24.75" customHeight="1" x14ac:dyDescent="0.2">
      <c r="A37" s="125" t="s">
        <v>48</v>
      </c>
      <c r="B37" s="194">
        <v>62820</v>
      </c>
      <c r="C37" s="194"/>
      <c r="D37" s="194"/>
      <c r="E37" s="122"/>
      <c r="F37" s="122"/>
      <c r="G37" s="122"/>
    </row>
    <row r="38" spans="1:7" ht="16.5" customHeight="1" x14ac:dyDescent="0.2">
      <c r="A38" s="126" t="s">
        <v>29</v>
      </c>
      <c r="B38" s="195">
        <f>B36+B37</f>
        <v>87010</v>
      </c>
      <c r="C38" s="195"/>
      <c r="D38" s="195"/>
      <c r="E38" s="122"/>
      <c r="F38" s="122"/>
      <c r="G38" s="122"/>
    </row>
    <row r="39" spans="1:7" ht="9.9499999999999993" customHeight="1" x14ac:dyDescent="0.2">
      <c r="A39" s="196"/>
      <c r="B39" s="196"/>
      <c r="C39" s="196"/>
      <c r="D39" s="196"/>
      <c r="E39" s="122"/>
      <c r="F39" s="122"/>
      <c r="G39" s="122"/>
    </row>
    <row r="40" spans="1:7" ht="58.5" customHeight="1" x14ac:dyDescent="0.2">
      <c r="A40" s="127" t="s">
        <v>49</v>
      </c>
      <c r="B40" s="197" t="s">
        <v>50</v>
      </c>
      <c r="C40" s="197"/>
      <c r="D40" s="197"/>
      <c r="E40" s="122"/>
      <c r="F40" s="122"/>
      <c r="G40" s="122"/>
    </row>
    <row r="41" spans="1:7" ht="18.75" customHeight="1" x14ac:dyDescent="0.2">
      <c r="A41" s="125" t="s">
        <v>47</v>
      </c>
      <c r="B41" s="198">
        <v>2</v>
      </c>
      <c r="C41" s="198"/>
      <c r="D41" s="198"/>
      <c r="E41" s="122"/>
      <c r="F41" s="122"/>
      <c r="G41" s="122"/>
    </row>
    <row r="42" spans="1:7" ht="21.75" customHeight="1" x14ac:dyDescent="0.2">
      <c r="A42" s="125" t="s">
        <v>48</v>
      </c>
      <c r="B42" s="198">
        <v>21</v>
      </c>
      <c r="C42" s="198"/>
      <c r="D42" s="198"/>
      <c r="E42" s="122"/>
      <c r="F42" s="122"/>
      <c r="G42" s="122"/>
    </row>
    <row r="43" spans="1:7" ht="16.5" customHeight="1" x14ac:dyDescent="0.2">
      <c r="A43" s="128" t="s">
        <v>29</v>
      </c>
      <c r="B43" s="199">
        <f>B41+B42</f>
        <v>23</v>
      </c>
      <c r="C43" s="199"/>
      <c r="D43" s="199"/>
      <c r="E43" s="122"/>
      <c r="F43" s="122"/>
      <c r="G43" s="122"/>
    </row>
    <row r="44" spans="1:7" ht="30" customHeight="1" x14ac:dyDescent="0.2">
      <c r="A44" s="183"/>
      <c r="B44" s="183"/>
      <c r="C44" s="183"/>
      <c r="D44" s="183"/>
      <c r="E44" s="183"/>
      <c r="F44" s="183"/>
      <c r="G44" s="183"/>
    </row>
    <row r="45" spans="1:7" x14ac:dyDescent="0.2">
      <c r="A45" s="129"/>
      <c r="B45" s="129"/>
      <c r="C45" s="129"/>
      <c r="D45" s="129"/>
      <c r="E45" s="129"/>
    </row>
    <row r="46" spans="1:7" x14ac:dyDescent="0.2">
      <c r="A46" s="129"/>
      <c r="B46" s="129"/>
      <c r="C46" s="129"/>
      <c r="D46" s="129"/>
      <c r="E46" s="129"/>
    </row>
  </sheetData>
  <mergeCells count="26">
    <mergeCell ref="A44:G44"/>
    <mergeCell ref="B33:D33"/>
    <mergeCell ref="A34:D34"/>
    <mergeCell ref="B35:D35"/>
    <mergeCell ref="B36:D36"/>
    <mergeCell ref="B37:D37"/>
    <mergeCell ref="B38:D38"/>
    <mergeCell ref="A39:D39"/>
    <mergeCell ref="B40:D40"/>
    <mergeCell ref="B41:D41"/>
    <mergeCell ref="B42:D42"/>
    <mergeCell ref="B43:D43"/>
    <mergeCell ref="A8:G8"/>
    <mergeCell ref="A12:G12"/>
    <mergeCell ref="A22:G22"/>
    <mergeCell ref="A30:D30"/>
    <mergeCell ref="A31:A32"/>
    <mergeCell ref="B31:D31"/>
    <mergeCell ref="B32:D32"/>
    <mergeCell ref="A1:G1"/>
    <mergeCell ref="A2:G2"/>
    <mergeCell ref="A4:G4"/>
    <mergeCell ref="B5:G5"/>
    <mergeCell ref="B6:C6"/>
    <mergeCell ref="D6:E6"/>
    <mergeCell ref="F6:G6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58</vt:i4>
      </vt:variant>
      <vt:variant>
        <vt:lpstr>Plages nommées</vt:lpstr>
      </vt:variant>
      <vt:variant>
        <vt:i4>87</vt:i4>
      </vt:variant>
    </vt:vector>
  </HeadingPairs>
  <TitlesOfParts>
    <vt:vector size="145" baseType="lpstr">
      <vt:lpstr>01_1_Edouard_Philippe</vt:lpstr>
      <vt:lpstr>01_2_Edouard_Philippe</vt:lpstr>
      <vt:lpstr>02_1_Gérard_Collomb</vt:lpstr>
      <vt:lpstr>02_2_Gérard_Collomb</vt:lpstr>
      <vt:lpstr>03_1_Nicolas_Hulot</vt:lpstr>
      <vt:lpstr>03_2_Nicolas_Hulot</vt:lpstr>
      <vt:lpstr>04_1_Nicole_Belloubet</vt:lpstr>
      <vt:lpstr>04_2_Nicole_Belloubet</vt:lpstr>
      <vt:lpstr>05_1_Jean-Yves_Le_Drian</vt:lpstr>
      <vt:lpstr>05_2_Jean-Yves_Le_Drian</vt:lpstr>
      <vt:lpstr>06_1_Florence_Parly</vt:lpstr>
      <vt:lpstr>06_2_Florence_Parly</vt:lpstr>
      <vt:lpstr>07_1_Jacques_Mézard</vt:lpstr>
      <vt:lpstr>07_2_Jacques_Mézard</vt:lpstr>
      <vt:lpstr>08_1_Agnès_Buzyn</vt:lpstr>
      <vt:lpstr>08_2_Agnès_Buzyn</vt:lpstr>
      <vt:lpstr>09_1_Bruno_Le_Maire</vt:lpstr>
      <vt:lpstr>09_2_Bruno_Le_Maire</vt:lpstr>
      <vt:lpstr>10_1_Françoise_Nyssen</vt:lpstr>
      <vt:lpstr>10_2_Françoise_Nyssen</vt:lpstr>
      <vt:lpstr>11_1_Muriel_Pénicaud</vt:lpstr>
      <vt:lpstr>11_2_Muriel_Pénicaud</vt:lpstr>
      <vt:lpstr>12_1_Jean-Michel_Blanquer</vt:lpstr>
      <vt:lpstr>12_2_Jean-Michel_Blanquer</vt:lpstr>
      <vt:lpstr>13_1_Stéphane_Travert</vt:lpstr>
      <vt:lpstr>13_2_Stéphane_Travert</vt:lpstr>
      <vt:lpstr>14_1_Gérald_Darmanin</vt:lpstr>
      <vt:lpstr>14_2_Gérald_Darmanin</vt:lpstr>
      <vt:lpstr>15_1_Frédérique_Vidal</vt:lpstr>
      <vt:lpstr>15_2_Frédérique_Vidal</vt:lpstr>
      <vt:lpstr>16_1_Annick_Girardin</vt:lpstr>
      <vt:lpstr>16_2_Annick_Girardin</vt:lpstr>
      <vt:lpstr>17_1_Laura_Flessel</vt:lpstr>
      <vt:lpstr>17_2_Laura_Flessel</vt:lpstr>
      <vt:lpstr>18_1_Jacqueline_Gourault</vt:lpstr>
      <vt:lpstr>18_2_Jacqueline_Gourault</vt:lpstr>
      <vt:lpstr>19_1_Elisabeth_Borne</vt:lpstr>
      <vt:lpstr>19_2_Elisabeth_Borne</vt:lpstr>
      <vt:lpstr>20_1_Nathalie_Loiseau</vt:lpstr>
      <vt:lpstr>20_2_Nathalie_Loiseau</vt:lpstr>
      <vt:lpstr>21_1_Christophe_Castaner</vt:lpstr>
      <vt:lpstr>21_2_Christophe_Castaner</vt:lpstr>
      <vt:lpstr>22_1_Porte-parole</vt:lpstr>
      <vt:lpstr>22_2_Porte-parole</vt:lpstr>
      <vt:lpstr>23_1_Marlène_Schiappa</vt:lpstr>
      <vt:lpstr>23_2_Marlène_Schiappa</vt:lpstr>
      <vt:lpstr>24_1_Sophie_Cluzel</vt:lpstr>
      <vt:lpstr>24_2_Sophie_Cluzel</vt:lpstr>
      <vt:lpstr>25_1_Mounir_Mahjoubi</vt:lpstr>
      <vt:lpstr>25_2_Mounir_Mahjoubi</vt:lpstr>
      <vt:lpstr>26_1_Jean-Baptiste_Lemoyne</vt:lpstr>
      <vt:lpstr>26_2_Jean-Baptiste_Lemoyne</vt:lpstr>
      <vt:lpstr>27_1_Geneviève_Darrieussecq</vt:lpstr>
      <vt:lpstr>27_2_Geneviève_Darrieussecq</vt:lpstr>
      <vt:lpstr>28_1_Julien_Denormandie</vt:lpstr>
      <vt:lpstr>28_2_Julien_Denormandie</vt:lpstr>
      <vt:lpstr>29_1_Benjamin_Griveaux</vt:lpstr>
      <vt:lpstr>29_2_Benjamin_Griveaux</vt:lpstr>
      <vt:lpstr>'02_2_Gérard_Collomb'!B</vt:lpstr>
      <vt:lpstr>'03_2_Nicolas_Hulot'!B</vt:lpstr>
      <vt:lpstr>'04_2_Nicole_Belloubet'!B</vt:lpstr>
      <vt:lpstr>'05_2_Jean-Yves_Le_Drian'!B</vt:lpstr>
      <vt:lpstr>'06_2_Florence_Parly'!B</vt:lpstr>
      <vt:lpstr>'07_2_Jacques_Mézard'!B</vt:lpstr>
      <vt:lpstr>'08_2_Agnès_Buzyn'!B</vt:lpstr>
      <vt:lpstr>'09_2_Bruno_Le_Maire'!B</vt:lpstr>
      <vt:lpstr>'10_2_Françoise_Nyssen'!B</vt:lpstr>
      <vt:lpstr>'11_2_Muriel_Pénicaud'!B</vt:lpstr>
      <vt:lpstr>'12_2_Jean-Michel_Blanquer'!B</vt:lpstr>
      <vt:lpstr>'13_2_Stéphane_Travert'!B</vt:lpstr>
      <vt:lpstr>'14_2_Gérald_Darmanin'!B</vt:lpstr>
      <vt:lpstr>'15_2_Frédérique_Vidal'!B</vt:lpstr>
      <vt:lpstr>'16_2_Annick_Girardin'!B</vt:lpstr>
      <vt:lpstr>'17_2_Laura_Flessel'!B</vt:lpstr>
      <vt:lpstr>'18_2_Jacqueline_Gourault'!B</vt:lpstr>
      <vt:lpstr>'19_2_Elisabeth_Borne'!B</vt:lpstr>
      <vt:lpstr>'20_2_Nathalie_Loiseau'!B</vt:lpstr>
      <vt:lpstr>'21_2_Christophe_Castaner'!B</vt:lpstr>
      <vt:lpstr>'22_2_Porte-parole'!B</vt:lpstr>
      <vt:lpstr>'23_2_Marlène_Schiappa'!B</vt:lpstr>
      <vt:lpstr>'24_2_Sophie_Cluzel'!B</vt:lpstr>
      <vt:lpstr>'25_2_Mounir_Mahjoubi'!B</vt:lpstr>
      <vt:lpstr>'26_2_Jean-Baptiste_Lemoyne'!B</vt:lpstr>
      <vt:lpstr>'27_2_Geneviève_Darrieussecq'!B</vt:lpstr>
      <vt:lpstr>'28_2_Julien_Denormandie'!B</vt:lpstr>
      <vt:lpstr>'29_2_Benjamin_Griveaux'!B</vt:lpstr>
      <vt:lpstr>B</vt:lpstr>
      <vt:lpstr>'01_1_Edouard_Philippe'!Zone_d_impression</vt:lpstr>
      <vt:lpstr>'01_2_Edouard_Philippe'!Zone_d_impression</vt:lpstr>
      <vt:lpstr>'02_1_Gérard_Collomb'!Zone_d_impression</vt:lpstr>
      <vt:lpstr>'02_2_Gérard_Collomb'!Zone_d_impression</vt:lpstr>
      <vt:lpstr>'03_1_Nicolas_Hulot'!Zone_d_impression</vt:lpstr>
      <vt:lpstr>'03_2_Nicolas_Hulot'!Zone_d_impression</vt:lpstr>
      <vt:lpstr>'04_1_Nicole_Belloubet'!Zone_d_impression</vt:lpstr>
      <vt:lpstr>'04_2_Nicole_Belloubet'!Zone_d_impression</vt:lpstr>
      <vt:lpstr>'05_1_Jean-Yves_Le_Drian'!Zone_d_impression</vt:lpstr>
      <vt:lpstr>'05_2_Jean-Yves_Le_Drian'!Zone_d_impression</vt:lpstr>
      <vt:lpstr>'06_1_Florence_Parly'!Zone_d_impression</vt:lpstr>
      <vt:lpstr>'06_2_Florence_Parly'!Zone_d_impression</vt:lpstr>
      <vt:lpstr>'07_1_Jacques_Mézard'!Zone_d_impression</vt:lpstr>
      <vt:lpstr>'07_2_Jacques_Mézard'!Zone_d_impression</vt:lpstr>
      <vt:lpstr>'08_1_Agnès_Buzyn'!Zone_d_impression</vt:lpstr>
      <vt:lpstr>'08_2_Agnès_Buzyn'!Zone_d_impression</vt:lpstr>
      <vt:lpstr>'09_1_Bruno_Le_Maire'!Zone_d_impression</vt:lpstr>
      <vt:lpstr>'09_2_Bruno_Le_Maire'!Zone_d_impression</vt:lpstr>
      <vt:lpstr>'10_1_Françoise_Nyssen'!Zone_d_impression</vt:lpstr>
      <vt:lpstr>'10_2_Françoise_Nyssen'!Zone_d_impression</vt:lpstr>
      <vt:lpstr>'11_1_Muriel_Pénicaud'!Zone_d_impression</vt:lpstr>
      <vt:lpstr>'11_2_Muriel_Pénicaud'!Zone_d_impression</vt:lpstr>
      <vt:lpstr>'12_1_Jean-Michel_Blanquer'!Zone_d_impression</vt:lpstr>
      <vt:lpstr>'12_2_Jean-Michel_Blanquer'!Zone_d_impression</vt:lpstr>
      <vt:lpstr>'13_1_Stéphane_Travert'!Zone_d_impression</vt:lpstr>
      <vt:lpstr>'13_2_Stéphane_Travert'!Zone_d_impression</vt:lpstr>
      <vt:lpstr>'14_1_Gérald_Darmanin'!Zone_d_impression</vt:lpstr>
      <vt:lpstr>'14_2_Gérald_Darmanin'!Zone_d_impression</vt:lpstr>
      <vt:lpstr>'15_1_Frédérique_Vidal'!Zone_d_impression</vt:lpstr>
      <vt:lpstr>'15_2_Frédérique_Vidal'!Zone_d_impression</vt:lpstr>
      <vt:lpstr>'16_1_Annick_Girardin'!Zone_d_impression</vt:lpstr>
      <vt:lpstr>'16_2_Annick_Girardin'!Zone_d_impression</vt:lpstr>
      <vt:lpstr>'17_1_Laura_Flessel'!Zone_d_impression</vt:lpstr>
      <vt:lpstr>'17_2_Laura_Flessel'!Zone_d_impression</vt:lpstr>
      <vt:lpstr>'18_1_Jacqueline_Gourault'!Zone_d_impression</vt:lpstr>
      <vt:lpstr>'18_2_Jacqueline_Gourault'!Zone_d_impression</vt:lpstr>
      <vt:lpstr>'19_1_Elisabeth_Borne'!Zone_d_impression</vt:lpstr>
      <vt:lpstr>'19_2_Elisabeth_Borne'!Zone_d_impression</vt:lpstr>
      <vt:lpstr>'20_1_Nathalie_Loiseau'!Zone_d_impression</vt:lpstr>
      <vt:lpstr>'20_2_Nathalie_Loiseau'!Zone_d_impression</vt:lpstr>
      <vt:lpstr>'21_1_Christophe_Castaner'!Zone_d_impression</vt:lpstr>
      <vt:lpstr>'21_2_Christophe_Castaner'!Zone_d_impression</vt:lpstr>
      <vt:lpstr>'22_1_Porte-parole'!Zone_d_impression</vt:lpstr>
      <vt:lpstr>'22_2_Porte-parole'!Zone_d_impression</vt:lpstr>
      <vt:lpstr>'23_1_Marlène_Schiappa'!Zone_d_impression</vt:lpstr>
      <vt:lpstr>'23_2_Marlène_Schiappa'!Zone_d_impression</vt:lpstr>
      <vt:lpstr>'24_1_Sophie_Cluzel'!Zone_d_impression</vt:lpstr>
      <vt:lpstr>'24_2_Sophie_Cluzel'!Zone_d_impression</vt:lpstr>
      <vt:lpstr>'25_1_Mounir_Mahjoubi'!Zone_d_impression</vt:lpstr>
      <vt:lpstr>'25_2_Mounir_Mahjoubi'!Zone_d_impression</vt:lpstr>
      <vt:lpstr>'26_1_Jean-Baptiste_Lemoyne'!Zone_d_impression</vt:lpstr>
      <vt:lpstr>'26_2_Jean-Baptiste_Lemoyne'!Zone_d_impression</vt:lpstr>
      <vt:lpstr>'27_1_Geneviève_Darrieussecq'!Zone_d_impression</vt:lpstr>
      <vt:lpstr>'27_2_Geneviève_Darrieussecq'!Zone_d_impression</vt:lpstr>
      <vt:lpstr>'28_1_Julien_Denormandie'!Zone_d_impression</vt:lpstr>
      <vt:lpstr>'28_2_Julien_Denormandie'!Zone_d_impression</vt:lpstr>
      <vt:lpstr>'29_1_Benjamin_Griveaux'!Zone_d_impression</vt:lpstr>
      <vt:lpstr>'29_2_Benjamin_Griveaux'!Zone_d_impression</vt:lpstr>
    </vt:vector>
  </TitlesOfParts>
  <Company>MINEFI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PICHARD</dc:creator>
  <cp:lastModifiedBy>MINEFI</cp:lastModifiedBy>
  <cp:lastPrinted>2017-10-26T16:55:45Z</cp:lastPrinted>
  <dcterms:created xsi:type="dcterms:W3CDTF">2017-10-11T12:07:06Z</dcterms:created>
  <dcterms:modified xsi:type="dcterms:W3CDTF">2019-03-29T11:40:02Z</dcterms:modified>
</cp:coreProperties>
</file>