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menager-adc\Desktop\db\plf2018\"/>
    </mc:Choice>
  </mc:AlternateContent>
  <bookViews>
    <workbookView xWindow="0" yWindow="0" windowWidth="25200" windowHeight="11085" tabRatio="572"/>
  </bookViews>
  <sheets>
    <sheet name="2007" sheetId="23" r:id="rId1"/>
    <sheet name="2008" sheetId="21" r:id="rId2"/>
    <sheet name="2009" sheetId="18" r:id="rId3"/>
    <sheet name="2010" sheetId="17" r:id="rId4"/>
    <sheet name="2011" sheetId="10" r:id="rId5"/>
    <sheet name="2012" sheetId="19" r:id="rId6"/>
    <sheet name="2013" sheetId="25" r:id="rId7"/>
    <sheet name="2014" sheetId="26" r:id="rId8"/>
    <sheet name="2015" sheetId="27" r:id="rId9"/>
    <sheet name="2016" sheetId="28" r:id="rId10"/>
    <sheet name="2017" sheetId="29" r:id="rId11"/>
  </sheets>
  <externalReferences>
    <externalReference r:id="rId12"/>
  </externalReferences>
  <definedNames>
    <definedName name="mm" localSheetId="0" hidden="1">{#N/A,#N/A,TRUE,"Page de garde";#N/A,#N/A,TRUE,"Récap";#N/A,#N/A,TRUE,"2001";#N/A,#N/A,TRUE,"2002";#N/A,#N/A,TRUE,"MN";#N/A,#N/A,TRUE,"CB-CN ";#N/A,#N/A,TRUE,"Point TVA (avec ES)"}</definedName>
    <definedName name="mm" localSheetId="1" hidden="1">{#N/A,#N/A,TRUE,"Page de garde";#N/A,#N/A,TRUE,"Récap";#N/A,#N/A,TRUE,"2001";#N/A,#N/A,TRUE,"2002";#N/A,#N/A,TRUE,"MN";#N/A,#N/A,TRUE,"CB-CN ";#N/A,#N/A,TRUE,"Point TVA (avec ES)"}</definedName>
    <definedName name="mm" localSheetId="3" hidden="1">{#N/A,#N/A,TRUE,"Page de garde";#N/A,#N/A,TRUE,"Récap";#N/A,#N/A,TRUE,"2001";#N/A,#N/A,TRUE,"2002";#N/A,#N/A,TRUE,"MN";#N/A,#N/A,TRUE,"CB-CN ";#N/A,#N/A,TRUE,"Point TVA (avec ES)"}</definedName>
    <definedName name="mm" localSheetId="6" hidden="1">{#N/A,#N/A,TRUE,"Page de garde";#N/A,#N/A,TRUE,"Récap";#N/A,#N/A,TRUE,"2001";#N/A,#N/A,TRUE,"2002";#N/A,#N/A,TRUE,"MN";#N/A,#N/A,TRUE,"CB-CN ";#N/A,#N/A,TRUE,"Point TVA (avec ES)"}</definedName>
    <definedName name="mm" hidden="1">{#N/A,#N/A,TRUE,"Page de garde";#N/A,#N/A,TRUE,"Récap";#N/A,#N/A,TRUE,"2001";#N/A,#N/A,TRUE,"2002";#N/A,#N/A,TRUE,"MN";#N/A,#N/A,TRUE,"CB-CN ";#N/A,#N/A,TRUE,"Point TVA (avec ES)"}</definedName>
    <definedName name="Solde" localSheetId="0" hidden="1">{#N/A,#N/A,TRUE,"Page de garde";#N/A,#N/A,TRUE,"Récap";#N/A,#N/A,TRUE,"2001";#N/A,#N/A,TRUE,"2002";#N/A,#N/A,TRUE,"MN";#N/A,#N/A,TRUE,"CB-CN ";#N/A,#N/A,TRUE,"Point TVA (avec ES)"}</definedName>
    <definedName name="Solde" localSheetId="1" hidden="1">{#N/A,#N/A,TRUE,"Page de garde";#N/A,#N/A,TRUE,"Récap";#N/A,#N/A,TRUE,"2001";#N/A,#N/A,TRUE,"2002";#N/A,#N/A,TRUE,"MN";#N/A,#N/A,TRUE,"CB-CN ";#N/A,#N/A,TRUE,"Point TVA (avec ES)"}</definedName>
    <definedName name="Solde" localSheetId="3" hidden="1">{#N/A,#N/A,TRUE,"Page de garde";#N/A,#N/A,TRUE,"Récap";#N/A,#N/A,TRUE,"2001";#N/A,#N/A,TRUE,"2002";#N/A,#N/A,TRUE,"MN";#N/A,#N/A,TRUE,"CB-CN ";#N/A,#N/A,TRUE,"Point TVA (avec ES)"}</definedName>
    <definedName name="Solde" localSheetId="6" hidden="1">{#N/A,#N/A,TRUE,"Page de garde";#N/A,#N/A,TRUE,"Récap";#N/A,#N/A,TRUE,"2001";#N/A,#N/A,TRUE,"2002";#N/A,#N/A,TRUE,"MN";#N/A,#N/A,TRUE,"CB-CN ";#N/A,#N/A,TRUE,"Point TVA (avec ES)"}</definedName>
    <definedName name="Solde" hidden="1">{#N/A,#N/A,TRUE,"Page de garde";#N/A,#N/A,TRUE,"Récap";#N/A,#N/A,TRUE,"2001";#N/A,#N/A,TRUE,"2002";#N/A,#N/A,TRUE,"MN";#N/A,#N/A,TRUE,"CB-CN ";#N/A,#N/A,TRUE,"Point TVA (avec ES)"}</definedName>
    <definedName name="wrn.Dossier._.BEH._.2000." localSheetId="0" hidden="1">{#N/A,#N/A,TRUE,"Page de garde";#N/A,#N/A,TRUE,"Récap";#N/A,#N/A,TRUE,"2001";#N/A,#N/A,TRUE,"2002";#N/A,#N/A,TRUE,"MN";#N/A,#N/A,TRUE,"CB-CN ";#N/A,#N/A,TRUE,"Point TVA (avec ES)"}</definedName>
    <definedName name="wrn.Dossier._.BEH._.2000." localSheetId="1" hidden="1">{#N/A,#N/A,TRUE,"Page de garde";#N/A,#N/A,TRUE,"Récap";#N/A,#N/A,TRUE,"2001";#N/A,#N/A,TRUE,"2002";#N/A,#N/A,TRUE,"MN";#N/A,#N/A,TRUE,"CB-CN ";#N/A,#N/A,TRUE,"Point TVA (avec ES)"}</definedName>
    <definedName name="wrn.Dossier._.BEH._.2000." localSheetId="3" hidden="1">{#N/A,#N/A,TRUE,"Page de garde";#N/A,#N/A,TRUE,"Récap";#N/A,#N/A,TRUE,"2001";#N/A,#N/A,TRUE,"2002";#N/A,#N/A,TRUE,"MN";#N/A,#N/A,TRUE,"CB-CN ";#N/A,#N/A,TRUE,"Point TVA (avec ES)"}</definedName>
    <definedName name="wrn.Dossier._.BEH._.2000." localSheetId="6" hidden="1">{#N/A,#N/A,TRUE,"Page de garde";#N/A,#N/A,TRUE,"Récap";#N/A,#N/A,TRUE,"2001";#N/A,#N/A,TRUE,"2002";#N/A,#N/A,TRUE,"MN";#N/A,#N/A,TRUE,"CB-CN ";#N/A,#N/A,TRUE,"Point TVA (avec ES)"}</definedName>
    <definedName name="wrn.Dossier._.BEH._.2000." hidden="1">{#N/A,#N/A,TRUE,"Page de garde";#N/A,#N/A,TRUE,"Récap";#N/A,#N/A,TRUE,"2001";#N/A,#N/A,TRUE,"2002";#N/A,#N/A,TRUE,"MN";#N/A,#N/A,TRUE,"CB-CN ";#N/A,#N/A,TRUE,"Point TVA (avec ES)"}</definedName>
    <definedName name="wrn.Suivi._.mensuel." localSheetId="0" hidden="1">{#N/A,#N/A,FALSE,"Synthèse";#N/A,#N/A,FALSE,"Evolution de la TVA";#N/A,#N/A,FALSE,"Ventilation DGI-Douanes";#N/A,#N/A,FALSE,"prévision hors constaté ";#N/A,#N/A,FALSE,"recettes et écart à la prévisio"}</definedName>
    <definedName name="wrn.Suivi._.mensuel." localSheetId="1" hidden="1">{#N/A,#N/A,FALSE,"Synthèse";#N/A,#N/A,FALSE,"Evolution de la TVA";#N/A,#N/A,FALSE,"Ventilation DGI-Douanes";#N/A,#N/A,FALSE,"prévision hors constaté ";#N/A,#N/A,FALSE,"recettes et écart à la prévisio"}</definedName>
    <definedName name="wrn.Suivi._.mensuel." localSheetId="3" hidden="1">{#N/A,#N/A,FALSE,"Synthèse";#N/A,#N/A,FALSE,"Evolution de la TVA";#N/A,#N/A,FALSE,"Ventilation DGI-Douanes";#N/A,#N/A,FALSE,"prévision hors constaté ";#N/A,#N/A,FALSE,"recettes et écart à la prévisio"}</definedName>
    <definedName name="wrn.Suivi._.mensuel." localSheetId="6" hidden="1">{#N/A,#N/A,FALSE,"Synthèse";#N/A,#N/A,FALSE,"Evolution de la TVA";#N/A,#N/A,FALSE,"Ventilation DGI-Douanes";#N/A,#N/A,FALSE,"prévision hors constaté ";#N/A,#N/A,FALSE,"recettes et écart à la prévisio"}</definedName>
    <definedName name="wrn.Suivi._.mensuel." hidden="1">{#N/A,#N/A,FALSE,"Synthèse";#N/A,#N/A,FALSE,"Evolution de la TVA";#N/A,#N/A,FALSE,"Ventilation DGI-Douanes";#N/A,#N/A,FALSE,"prévision hors constaté ";#N/A,#N/A,FALSE,"recettes et écart à la prévisio"}</definedName>
    <definedName name="_xlnm.Print_Area" localSheetId="0">'2007'!$B$1:$I$71</definedName>
    <definedName name="_xlnm.Print_Area" localSheetId="1">'2008'!$A$1:$I$76</definedName>
    <definedName name="_xlnm.Print_Area" localSheetId="2">'2009'!$B$1:$I$80</definedName>
    <definedName name="_xlnm.Print_Area" localSheetId="3">'2010'!$B$1:$I$81</definedName>
    <definedName name="_xlnm.Print_Area" localSheetId="4">'2011'!$B$1:$I$74</definedName>
    <definedName name="_xlnm.Print_Area" localSheetId="5">'2012'!$B$1:$I$89</definedName>
    <definedName name="_xlnm.Print_Area" localSheetId="6">'2013'!$B$1:$I$86</definedName>
    <definedName name="_xlnm.Print_Area" localSheetId="7">'2014'!$B$1:$I$74</definedName>
    <definedName name="_xlnm.Print_Area" localSheetId="8">'2015'!$B$1:$I$75</definedName>
    <definedName name="_xlnm.Print_Area" localSheetId="9">'2016'!$C$1:$J$82</definedName>
    <definedName name="_xlnm.Print_Area" localSheetId="10">'2017'!$B$1:$I$70</definedName>
  </definedNames>
  <calcPr calcId="152511"/>
</workbook>
</file>

<file path=xl/calcChain.xml><?xml version="1.0" encoding="utf-8"?>
<calcChain xmlns="http://schemas.openxmlformats.org/spreadsheetml/2006/main">
  <c r="E49" i="29" l="1"/>
  <c r="G51" i="29" l="1"/>
  <c r="E51" i="29"/>
  <c r="I68" i="29"/>
  <c r="G68" i="29"/>
  <c r="E68" i="29"/>
  <c r="C68" i="29"/>
  <c r="I65" i="29"/>
  <c r="G65" i="29"/>
  <c r="E65" i="29"/>
  <c r="C65" i="29"/>
  <c r="I64" i="29"/>
  <c r="G64" i="29"/>
  <c r="E64" i="29"/>
  <c r="I61" i="29"/>
  <c r="G61" i="29"/>
  <c r="E61" i="29"/>
  <c r="C61" i="29"/>
  <c r="I58" i="29"/>
  <c r="G58" i="29"/>
  <c r="E58" i="29"/>
  <c r="C58" i="29"/>
  <c r="I54" i="29"/>
  <c r="G54" i="29"/>
  <c r="E54" i="29"/>
  <c r="C54" i="29"/>
  <c r="I53" i="29"/>
  <c r="G53" i="29"/>
  <c r="E53" i="29"/>
  <c r="C53" i="29"/>
  <c r="I52" i="29"/>
  <c r="G52" i="29"/>
  <c r="E52" i="29"/>
  <c r="C52" i="29"/>
  <c r="I51" i="29"/>
  <c r="I49" i="29"/>
  <c r="G49" i="29"/>
  <c r="C49" i="29"/>
  <c r="I46" i="29"/>
  <c r="G46" i="29"/>
  <c r="E46" i="29"/>
  <c r="C46" i="29"/>
  <c r="I43" i="29"/>
  <c r="G43" i="29"/>
  <c r="E43" i="29"/>
  <c r="C43" i="29"/>
  <c r="I40" i="29"/>
  <c r="G40" i="29"/>
  <c r="E40" i="29"/>
  <c r="C40" i="29"/>
  <c r="I39" i="29"/>
  <c r="G39" i="29"/>
  <c r="E39" i="29"/>
  <c r="C39" i="29"/>
  <c r="I36" i="29"/>
  <c r="G36" i="29"/>
  <c r="E36" i="29"/>
  <c r="C36" i="29"/>
  <c r="I35" i="29"/>
  <c r="G35" i="29"/>
  <c r="E35" i="29"/>
  <c r="C35" i="29"/>
  <c r="I34" i="29"/>
  <c r="G34" i="29"/>
  <c r="E34" i="29"/>
  <c r="C34" i="29"/>
  <c r="I31" i="29"/>
  <c r="G31" i="29"/>
  <c r="E31" i="29"/>
  <c r="C31" i="29"/>
  <c r="I28" i="29"/>
  <c r="G28" i="29"/>
  <c r="E28" i="29"/>
  <c r="C28" i="29"/>
  <c r="I25" i="29"/>
  <c r="G25" i="29"/>
  <c r="E25" i="29"/>
  <c r="C25" i="29"/>
  <c r="I24" i="29"/>
  <c r="G24" i="29"/>
  <c r="E24" i="29"/>
  <c r="C24" i="29"/>
  <c r="I21" i="29"/>
  <c r="G21" i="29"/>
  <c r="E21" i="29"/>
  <c r="C21" i="29"/>
  <c r="I18" i="29"/>
  <c r="G18" i="29"/>
  <c r="E18" i="29"/>
  <c r="C18" i="29"/>
  <c r="I17" i="29"/>
  <c r="G17" i="29"/>
  <c r="E17" i="29"/>
  <c r="C17" i="29"/>
  <c r="I14" i="29"/>
  <c r="G14" i="29"/>
  <c r="E14" i="29"/>
  <c r="C14" i="29"/>
  <c r="I12" i="29"/>
  <c r="G12" i="29"/>
  <c r="E12" i="29"/>
  <c r="C12" i="29"/>
  <c r="I9" i="29"/>
  <c r="G9" i="29"/>
  <c r="E9" i="29"/>
  <c r="C9" i="29"/>
  <c r="I6" i="29"/>
  <c r="G6" i="29"/>
  <c r="E6" i="29"/>
  <c r="C6" i="29"/>
  <c r="E48" i="29" l="1"/>
  <c r="I48" i="29"/>
  <c r="G48" i="29" l="1"/>
  <c r="I38" i="29" l="1"/>
  <c r="G38" i="29"/>
  <c r="E38" i="29"/>
  <c r="I45" i="29" l="1"/>
  <c r="G45" i="29"/>
  <c r="E45" i="29"/>
  <c r="E63" i="29" l="1"/>
  <c r="I63" i="29"/>
  <c r="G63" i="29"/>
  <c r="E8" i="29" l="1"/>
  <c r="G8" i="29"/>
  <c r="I8" i="29"/>
  <c r="E23" i="29" l="1"/>
  <c r="G23" i="29"/>
  <c r="I23" i="29"/>
  <c r="I60" i="29" l="1"/>
  <c r="G60" i="29"/>
  <c r="E60" i="29"/>
  <c r="I57" i="29"/>
  <c r="G57" i="29"/>
  <c r="E57" i="29"/>
  <c r="I42" i="29"/>
  <c r="G42" i="29"/>
  <c r="E42" i="29"/>
  <c r="I27" i="29"/>
  <c r="G27" i="29"/>
  <c r="E27" i="29"/>
  <c r="I20" i="29"/>
  <c r="G20" i="29"/>
  <c r="E20" i="29"/>
  <c r="I16" i="29"/>
  <c r="G16" i="29"/>
  <c r="E16" i="29"/>
  <c r="J35" i="28"/>
  <c r="J15" i="28"/>
  <c r="J11" i="28"/>
  <c r="J5" i="28"/>
  <c r="F35" i="28"/>
  <c r="F30" i="28"/>
  <c r="H15" i="28"/>
  <c r="F15" i="28"/>
  <c r="F11" i="28"/>
  <c r="H57" i="28"/>
  <c r="H54" i="28"/>
  <c r="H51" i="28"/>
  <c r="H47" i="28"/>
  <c r="J26" i="28"/>
  <c r="F26" i="28"/>
  <c r="H23" i="28"/>
  <c r="H20" i="28"/>
  <c r="F20" i="28"/>
  <c r="F23" i="28"/>
  <c r="F5" i="28"/>
  <c r="H63" i="28"/>
  <c r="H60" i="28"/>
  <c r="F57" i="28"/>
  <c r="J44" i="28"/>
  <c r="H26" i="28"/>
  <c r="H30" i="28"/>
  <c r="F40" i="28"/>
  <c r="H35" i="28"/>
  <c r="F54" i="28"/>
  <c r="H77" i="28"/>
  <c r="H40" i="28"/>
  <c r="F44" i="28"/>
  <c r="F60" i="28"/>
  <c r="F51" i="28"/>
  <c r="F63" i="28"/>
  <c r="F66" i="28"/>
  <c r="H11" i="28"/>
  <c r="H5" i="28"/>
  <c r="H44" i="28"/>
  <c r="H66" i="28"/>
  <c r="F73" i="28"/>
  <c r="J40" i="28"/>
  <c r="H73" i="28"/>
  <c r="J66" i="28"/>
  <c r="J73" i="28"/>
  <c r="J30" i="28"/>
  <c r="J77" i="28"/>
  <c r="J20" i="28"/>
  <c r="J23" i="28"/>
  <c r="J51" i="28"/>
  <c r="J54" i="28"/>
  <c r="J57" i="28"/>
  <c r="J60" i="28"/>
  <c r="J63" i="28"/>
  <c r="J47" i="28"/>
  <c r="F77" i="28"/>
  <c r="F47" i="28"/>
  <c r="E26" i="26"/>
  <c r="E64" i="26"/>
  <c r="G74" i="26"/>
  <c r="E61" i="26"/>
  <c r="E58" i="26"/>
  <c r="E55" i="26"/>
  <c r="E52" i="26"/>
  <c r="E48" i="26"/>
  <c r="E44" i="26"/>
  <c r="E39" i="26"/>
  <c r="E22" i="26"/>
  <c r="E19" i="26"/>
  <c r="E16" i="26"/>
  <c r="E11" i="26"/>
  <c r="E5" i="26"/>
  <c r="I70" i="26"/>
  <c r="I64" i="26"/>
  <c r="I61" i="26"/>
  <c r="I58" i="26"/>
  <c r="I55" i="26"/>
  <c r="I52" i="26"/>
  <c r="I48" i="26"/>
  <c r="I44" i="26"/>
  <c r="I39" i="26"/>
  <c r="I35" i="26"/>
  <c r="I31" i="26"/>
  <c r="I26" i="26"/>
  <c r="I22" i="26"/>
  <c r="I19" i="26"/>
  <c r="I16" i="26"/>
  <c r="I11" i="26"/>
  <c r="I5" i="26"/>
  <c r="I74" i="26" s="1"/>
  <c r="I5" i="25"/>
  <c r="I12" i="25"/>
  <c r="I86" i="25" s="1"/>
  <c r="I18" i="25"/>
  <c r="I22" i="25"/>
  <c r="I25" i="25"/>
  <c r="I28" i="25"/>
  <c r="I31" i="25"/>
  <c r="I36" i="25"/>
  <c r="I39" i="25"/>
  <c r="I43" i="25"/>
  <c r="I48" i="25"/>
  <c r="I52" i="25"/>
  <c r="I56" i="25"/>
  <c r="I59" i="25"/>
  <c r="I62" i="25"/>
  <c r="I65" i="25"/>
  <c r="I68" i="25"/>
  <c r="I72" i="25"/>
  <c r="I76" i="25"/>
  <c r="I81" i="25"/>
  <c r="I84" i="25"/>
  <c r="G86" i="25"/>
  <c r="E5" i="25"/>
  <c r="E12" i="25"/>
  <c r="E86" i="25" s="1"/>
  <c r="E18" i="25"/>
  <c r="E22" i="25"/>
  <c r="E25" i="25"/>
  <c r="E28" i="25"/>
  <c r="E31" i="25"/>
  <c r="E36" i="25"/>
  <c r="E39" i="25"/>
  <c r="E43" i="25"/>
  <c r="E48" i="25"/>
  <c r="E52" i="25"/>
  <c r="E56" i="25"/>
  <c r="E59" i="25"/>
  <c r="E62" i="25"/>
  <c r="E65" i="25"/>
  <c r="E68" i="25"/>
  <c r="E72" i="25"/>
  <c r="E76" i="25"/>
  <c r="E81" i="25"/>
  <c r="E84" i="25"/>
  <c r="E32" i="19"/>
  <c r="E89" i="19"/>
  <c r="G32" i="19"/>
  <c r="G89" i="19"/>
  <c r="I82" i="19"/>
  <c r="I85" i="19"/>
  <c r="I6" i="19"/>
  <c r="I13" i="19"/>
  <c r="I19" i="19"/>
  <c r="I89" i="19" s="1"/>
  <c r="I23" i="19"/>
  <c r="I26" i="19"/>
  <c r="I29" i="19"/>
  <c r="I32" i="19"/>
  <c r="I37" i="19"/>
  <c r="I40" i="19"/>
  <c r="I44" i="19"/>
  <c r="I49" i="19"/>
  <c r="I53" i="19"/>
  <c r="I57" i="19"/>
  <c r="I60" i="19"/>
  <c r="I63" i="19"/>
  <c r="I66" i="19"/>
  <c r="I69" i="19"/>
  <c r="I73" i="19"/>
  <c r="I77" i="19"/>
  <c r="I66" i="18"/>
  <c r="I31" i="18"/>
  <c r="I6" i="18"/>
  <c r="I11" i="18"/>
  <c r="I80" i="18" s="1"/>
  <c r="I14" i="18"/>
  <c r="I17" i="18"/>
  <c r="I20" i="18"/>
  <c r="I24" i="18"/>
  <c r="I38" i="18"/>
  <c r="I41" i="18"/>
  <c r="I44" i="18"/>
  <c r="I47" i="18"/>
  <c r="I51" i="18"/>
  <c r="I54" i="18"/>
  <c r="I59" i="18"/>
  <c r="I62" i="18"/>
  <c r="I74" i="18"/>
  <c r="G31" i="17"/>
  <c r="G14" i="17"/>
  <c r="E31" i="17"/>
  <c r="E14" i="17"/>
  <c r="G30" i="10"/>
  <c r="G15" i="10"/>
  <c r="I30" i="10"/>
  <c r="I15" i="10"/>
  <c r="E30" i="10"/>
  <c r="E15" i="10"/>
  <c r="G62" i="17"/>
  <c r="G6" i="17"/>
  <c r="G81" i="17" s="1"/>
  <c r="I60" i="23"/>
  <c r="G60" i="23"/>
  <c r="E60" i="23"/>
  <c r="I48" i="23"/>
  <c r="G48" i="23"/>
  <c r="E48" i="23"/>
  <c r="I31" i="23"/>
  <c r="G31" i="23"/>
  <c r="E31" i="23"/>
  <c r="I26" i="23"/>
  <c r="G26" i="23"/>
  <c r="E26" i="23"/>
  <c r="E6" i="23"/>
  <c r="G6" i="23"/>
  <c r="I6" i="23"/>
  <c r="E12" i="23"/>
  <c r="G12" i="23"/>
  <c r="I12" i="23"/>
  <c r="E15" i="23"/>
  <c r="E71" i="23" s="1"/>
  <c r="G15" i="23"/>
  <c r="I15" i="23"/>
  <c r="E19" i="23"/>
  <c r="G19" i="23"/>
  <c r="I19" i="23"/>
  <c r="E22" i="23"/>
  <c r="G22" i="23"/>
  <c r="I22" i="23"/>
  <c r="E36" i="23"/>
  <c r="G36" i="23"/>
  <c r="I36" i="23"/>
  <c r="E39" i="23"/>
  <c r="G39" i="23"/>
  <c r="I39" i="23"/>
  <c r="E42" i="23"/>
  <c r="G42" i="23"/>
  <c r="G71" i="23" s="1"/>
  <c r="I42" i="23"/>
  <c r="E45" i="23"/>
  <c r="G45" i="23"/>
  <c r="I45" i="23"/>
  <c r="E52" i="23"/>
  <c r="G52" i="23"/>
  <c r="I52" i="23"/>
  <c r="E56" i="23"/>
  <c r="G56" i="23"/>
  <c r="I56" i="23"/>
  <c r="E67" i="23"/>
  <c r="G67" i="23"/>
  <c r="I67" i="23"/>
  <c r="I71" i="23"/>
  <c r="I6" i="21"/>
  <c r="I32" i="21"/>
  <c r="I64" i="21"/>
  <c r="I12" i="21"/>
  <c r="I15" i="21"/>
  <c r="I76" i="21" s="1"/>
  <c r="I19" i="21"/>
  <c r="I22" i="21"/>
  <c r="I26" i="21"/>
  <c r="I39" i="21"/>
  <c r="I42" i="21"/>
  <c r="I45" i="21"/>
  <c r="I48" i="21"/>
  <c r="I51" i="21"/>
  <c r="I56" i="21"/>
  <c r="I60" i="21"/>
  <c r="I71" i="21"/>
  <c r="G6" i="21"/>
  <c r="G12" i="21"/>
  <c r="G15" i="21"/>
  <c r="G76" i="21" s="1"/>
  <c r="G19" i="21"/>
  <c r="G22" i="21"/>
  <c r="G26" i="21"/>
  <c r="G32" i="21"/>
  <c r="G39" i="21"/>
  <c r="G42" i="21"/>
  <c r="G45" i="21"/>
  <c r="G48" i="21"/>
  <c r="G51" i="21"/>
  <c r="G56" i="21"/>
  <c r="G60" i="21"/>
  <c r="G64" i="21"/>
  <c r="G71" i="21"/>
  <c r="E6" i="21"/>
  <c r="E12" i="21"/>
  <c r="E15" i="21"/>
  <c r="E19" i="21"/>
  <c r="E22" i="21"/>
  <c r="E26" i="21"/>
  <c r="E76" i="21" s="1"/>
  <c r="E32" i="21"/>
  <c r="E39" i="21"/>
  <c r="E42" i="21"/>
  <c r="E45" i="21"/>
  <c r="E48" i="21"/>
  <c r="E51" i="21"/>
  <c r="E56" i="21"/>
  <c r="E60" i="21"/>
  <c r="E64" i="21"/>
  <c r="E71" i="21"/>
  <c r="G74" i="18"/>
  <c r="G66" i="18"/>
  <c r="E66" i="18"/>
  <c r="G62" i="18"/>
  <c r="E62" i="18"/>
  <c r="G31" i="18"/>
  <c r="E31" i="18"/>
  <c r="G24" i="18"/>
  <c r="E24" i="18"/>
  <c r="G6" i="18"/>
  <c r="E6" i="18"/>
  <c r="E47" i="18"/>
  <c r="I21" i="10"/>
  <c r="I6" i="10"/>
  <c r="I12" i="10"/>
  <c r="I18" i="10"/>
  <c r="I25" i="10"/>
  <c r="I74" i="10" s="1"/>
  <c r="I36" i="10"/>
  <c r="I40" i="10"/>
  <c r="I43" i="10"/>
  <c r="I46" i="10"/>
  <c r="I51" i="10"/>
  <c r="I54" i="10"/>
  <c r="I58" i="10"/>
  <c r="I63" i="10"/>
  <c r="I66" i="10"/>
  <c r="I71" i="10"/>
  <c r="G6" i="10"/>
  <c r="G12" i="10"/>
  <c r="G18" i="10"/>
  <c r="G21" i="10"/>
  <c r="G25" i="10"/>
  <c r="G74" i="10" s="1"/>
  <c r="G36" i="10"/>
  <c r="G40" i="10"/>
  <c r="G43" i="10"/>
  <c r="G46" i="10"/>
  <c r="G51" i="10"/>
  <c r="G54" i="10"/>
  <c r="G58" i="10"/>
  <c r="G63" i="10"/>
  <c r="G66" i="10"/>
  <c r="G71" i="10"/>
  <c r="I24" i="17"/>
  <c r="I50" i="17"/>
  <c r="I81" i="17" s="1"/>
  <c r="I58" i="17"/>
  <c r="I73" i="17"/>
  <c r="G11" i="17"/>
  <c r="G17" i="17"/>
  <c r="G20" i="17"/>
  <c r="G24" i="17"/>
  <c r="G38" i="17"/>
  <c r="G41" i="17"/>
  <c r="G44" i="17"/>
  <c r="G47" i="17"/>
  <c r="G50" i="17"/>
  <c r="G58" i="17"/>
  <c r="G66" i="17"/>
  <c r="G73" i="17"/>
  <c r="G11" i="18"/>
  <c r="G80" i="18" s="1"/>
  <c r="G44" i="18"/>
  <c r="G14" i="18"/>
  <c r="G17" i="18"/>
  <c r="G20" i="18"/>
  <c r="G38" i="18"/>
  <c r="G41" i="18"/>
  <c r="G47" i="18"/>
  <c r="G51" i="18"/>
  <c r="G54" i="18"/>
  <c r="G59" i="18"/>
  <c r="E6" i="10"/>
  <c r="E74" i="10" s="1"/>
  <c r="E12" i="10"/>
  <c r="E18" i="10"/>
  <c r="E21" i="10"/>
  <c r="E25" i="10"/>
  <c r="E36" i="10"/>
  <c r="E40" i="10"/>
  <c r="E43" i="10"/>
  <c r="E46" i="10"/>
  <c r="E51" i="10"/>
  <c r="E54" i="10"/>
  <c r="E58" i="10"/>
  <c r="E63" i="10"/>
  <c r="E66" i="10"/>
  <c r="E71" i="10"/>
  <c r="E6" i="17"/>
  <c r="E81" i="17" s="1"/>
  <c r="E11" i="17"/>
  <c r="E17" i="17"/>
  <c r="E20" i="17"/>
  <c r="E24" i="17"/>
  <c r="E38" i="17"/>
  <c r="E41" i="17"/>
  <c r="E44" i="17"/>
  <c r="E47" i="17"/>
  <c r="E50" i="17"/>
  <c r="E58" i="17"/>
  <c r="E62" i="17"/>
  <c r="E66" i="17"/>
  <c r="E73" i="17"/>
  <c r="E11" i="18"/>
  <c r="E80" i="18" s="1"/>
  <c r="E44" i="18"/>
  <c r="E14" i="18"/>
  <c r="E17" i="18"/>
  <c r="E20" i="18"/>
  <c r="E38" i="18"/>
  <c r="E41" i="18"/>
  <c r="E51" i="18"/>
  <c r="E54" i="18"/>
  <c r="E59" i="18"/>
  <c r="E74" i="18"/>
  <c r="E74" i="26"/>
  <c r="F82" i="28"/>
  <c r="J82" i="28"/>
  <c r="H82" i="28"/>
  <c r="I11" i="29" l="1"/>
  <c r="G11" i="29"/>
  <c r="E30" i="29"/>
  <c r="I67" i="29"/>
  <c r="G30" i="29"/>
  <c r="E33" i="29"/>
  <c r="E11" i="29"/>
  <c r="I5" i="29"/>
  <c r="G5" i="29"/>
  <c r="G67" i="29"/>
  <c r="I30" i="29"/>
  <c r="E5" i="29"/>
  <c r="E72" i="29" s="1"/>
  <c r="I33" i="29"/>
  <c r="G33" i="29"/>
  <c r="E67" i="29"/>
  <c r="I72" i="29" l="1"/>
  <c r="G72" i="29"/>
  <c r="I70" i="29"/>
  <c r="G70" i="29"/>
  <c r="E70" i="29"/>
</calcChain>
</file>

<file path=xl/sharedStrings.xml><?xml version="1.0" encoding="utf-8"?>
<sst xmlns="http://schemas.openxmlformats.org/spreadsheetml/2006/main" count="765" uniqueCount="386">
  <si>
    <t>MINISTERES</t>
  </si>
  <si>
    <t>en effectifs physiques</t>
  </si>
  <si>
    <t>2010
Dotation annuelle ISP</t>
  </si>
  <si>
    <t>2011
Dotation annuelle ISP</t>
  </si>
  <si>
    <t>en euros</t>
  </si>
  <si>
    <t>Affaires étrangères et européennes</t>
  </si>
  <si>
    <t>dont Cabinet du Ministre d'État, ministre des affaires étrangères et européennes</t>
  </si>
  <si>
    <t>dont Cabinet du Ministre auprès du ministre d' État, ministre des affaires étrangères et européennes, chargé de la coopération</t>
  </si>
  <si>
    <t>dont Cabinet du Ministre auprès du ministre d'État, ministre des affaires étrangères et européennes, chargé des affaires européennes</t>
  </si>
  <si>
    <t>dont Cabinet du Secrétaire d'État chargé des Français de l'étranger auprès du ministre d'État, ministre des affaires étrangères et européennes</t>
  </si>
  <si>
    <t>Agriculture, alimentation, pêche, ruralité et aménagement du territoire</t>
  </si>
  <si>
    <t>dont Cabinet du Ministre de l'agriculture, de l'alimentation, de la pêche, de la ruralité et de l'aménagement du territoire</t>
  </si>
  <si>
    <t>Budget, comptes publics et réforme de l'État</t>
  </si>
  <si>
    <t>dont Cabinet du Ministre du budget, des comptes publics, et de la réforme de l'État, porte-parole du Gouvernement</t>
  </si>
  <si>
    <t>Culture et communication</t>
  </si>
  <si>
    <t>dont Cabinet du Ministre de la culture et de la communication</t>
  </si>
  <si>
    <t>Défense et anciens combattants</t>
  </si>
  <si>
    <t>dont Cabinet du Ministre de la défense et des anciens combattants</t>
  </si>
  <si>
    <t>dont Cabinet du Secrétaire d'État auprès du ministre de la défense et des anciens combattants.</t>
  </si>
  <si>
    <t>Écologie, développement durable, transports et logement</t>
  </si>
  <si>
    <t>dont Cabinet du Ministre de l'écologie, du développement durable, des transports et du logement</t>
  </si>
  <si>
    <t>dont Cabinet du Ministre auprès de la ministre de l'écologie, du développement durable, des transports et du logement, chargé des transports</t>
  </si>
  <si>
    <t>dont Cabinet du Secrétaire d'État auprès de la ministre de l'écologie, du développement durable, des transports et du logement, chargé du logement</t>
  </si>
  <si>
    <t>Économie, finances et industrie</t>
  </si>
  <si>
    <t>dont Cabinet du Ministre de l'économie, des finances et de l'industrie</t>
  </si>
  <si>
    <t>dont Cabinet du Ministre auprès du ministre de l'économie, des finances et de l'industrie, chargé de l'industrie, de l'énergie et de l'économie numérique </t>
  </si>
  <si>
    <t>dont Cabinet du Secrétaire d'État auprès du ministre de l'économie, des finances et de l'industrie, chargé du commerce extérieur</t>
  </si>
  <si>
    <t>dont Cabinet du Secrétaire d'État auprès du ministre de l'économie, des finances et de l'industrie, chargé du commerce, de l'artisanat, des petites et moyennes entreprises, du tourisme, des services, des professions libérales et de la consommation</t>
  </si>
  <si>
    <t>Éducation nationale, jeunesse et vie associative</t>
  </si>
  <si>
    <t>dont Cabinet du Ministre de l'éducation nationale, de la jeunesse et de la vie associative</t>
  </si>
  <si>
    <t>dont Cabinet du Secrétaire d'État auprès du ministre de l'éducation nationale, de la jeunesse et de la vie associative, chargée de la jeunesse et de la vie associative</t>
  </si>
  <si>
    <t>Enseignement supérieur et recherche</t>
  </si>
  <si>
    <t>dont Cabinet du Ministre de l'enseignement supérieur et de la recherche</t>
  </si>
  <si>
    <t>Fonction publique</t>
  </si>
  <si>
    <t>dont Cabinet du Ministre de la fonction publique</t>
  </si>
  <si>
    <t>Intérieur, outre-mer, collectivités territoriales et immigration</t>
  </si>
  <si>
    <t>dont Cabinet du Ministre de l'intérieur, de l'outre-mer, des collectivités territoriales et de l'immigration</t>
  </si>
  <si>
    <t>dont Cabinet du Ministre auprès du ministre de l'intérieur, de l'outre-mer, des collectivités territoriales et de l'immigration, chargé des collectivités territoriales</t>
  </si>
  <si>
    <t>dont Cabinet du Ministre auprès du ministre de l'intérieur, de l'outre-mer, des collectivités territoriales et de l'immigration, chargée de l'outre-mer</t>
  </si>
  <si>
    <t>Justice et libertés</t>
  </si>
  <si>
    <t>dont Cabinet du Garde des Sceaux, ministre de la justice et des libertés</t>
  </si>
  <si>
    <t>Services du Premier ministre</t>
  </si>
  <si>
    <t>dont Cabinet du Premier ministre</t>
  </si>
  <si>
    <t>dont Cabinet du Ministre auprès du premier ministre, chargé des relations avec le parlement</t>
  </si>
  <si>
    <t>Solidarités et cohésion sociale</t>
  </si>
  <si>
    <t>dont Cabinet du Ministre des solidarités et de la cohésion sociale</t>
  </si>
  <si>
    <t>dont Cabinet du Secrétaire d'État auprès de la ministre des solidarités et de la cohésion sociale</t>
  </si>
  <si>
    <t>dont Cabinet du Secrétaire d'État auprès de la ministre des solidarités et de la cohésion sociale, chargée de la famille</t>
  </si>
  <si>
    <t>Sports</t>
  </si>
  <si>
    <t>dont Cabinet du Ministre des sports</t>
  </si>
  <si>
    <t>Travail, emploi et santé</t>
  </si>
  <si>
    <t>dont Cabinet du Ministre du travail, de l'emploi et de la santé</t>
  </si>
  <si>
    <t>dont Cabinet du Ministre auprès du ministre du travail, de l'emploi et de la santé, chargée de l'apprentissage et de la formation professionnelle</t>
  </si>
  <si>
    <t>dont Cabinet du Secrétaire d'État auprès du ministre du travail, de l'emploi et de la santé, chargée de la santé</t>
  </si>
  <si>
    <t>Ville</t>
  </si>
  <si>
    <t>dont Cabinet du Ministre de la ville</t>
  </si>
  <si>
    <t>Total général</t>
  </si>
  <si>
    <t>dont Cabinet du Secrétaire d'Etat chargé de l'emploi</t>
  </si>
  <si>
    <t>Espace rural et aménagement du territoire</t>
  </si>
  <si>
    <t>Immigration, intégration, identité nationale et développement solidaire</t>
  </si>
  <si>
    <t>Jeunesse et solidarités actives</t>
  </si>
  <si>
    <t>Santé et sports</t>
  </si>
  <si>
    <t>dont Cabinet du ministre chargé de l'espace rural et de l'aménagement du territoire</t>
  </si>
  <si>
    <t>dont Cabinet du ministre de l'immigration, intégration, identité nationale et développement solidaire</t>
  </si>
  <si>
    <t>dont Cabinet du secrétaire d'Etat chargé de la Justice</t>
  </si>
  <si>
    <t>dont Cabinet du ministre de la santé et des sports</t>
  </si>
  <si>
    <t>dont Cabinet du ministre chargé de la mise en œuvre du plan de relance</t>
  </si>
  <si>
    <t>dont Cabinet du secrétariat d'Etat chargé de la prospective et du développement de l'économie numérique</t>
  </si>
  <si>
    <t>dont Cabinet du Secrétaire d'Etat chargé du développement de la région capitale</t>
  </si>
  <si>
    <t>dont cabinet du ministre de la jeunesse et des solidarités actives</t>
  </si>
  <si>
    <t>2011
Membres</t>
  </si>
  <si>
    <t>2010
Membres</t>
  </si>
  <si>
    <t>Economie, industrie et emploi</t>
  </si>
  <si>
    <t xml:space="preserve">Enseignement supérieur et recherche </t>
  </si>
  <si>
    <t>Intérieur, outre-mer, et collectivités locales</t>
  </si>
  <si>
    <t>Logement et ville</t>
  </si>
  <si>
    <t>Solidarité</t>
  </si>
  <si>
    <t>dont Cabinet du Ministre auprès du ministre d' État, ministre des affaires étrangères et européennes, chargé de la coopération et de la francophonie</t>
  </si>
  <si>
    <t>dont Cabinet du Secrétaire d'État auprès du ministre de la défense à la défense et aux anciens combattants.</t>
  </si>
  <si>
    <t>Écologie,  énergie,développement durable et mer</t>
  </si>
  <si>
    <t>dont Cabinet du Ministre de l'écologie, de l'énergie, du développement durable et de la mer</t>
  </si>
  <si>
    <t>dont Cabinet du secrétaire d'État chargé des transports</t>
  </si>
  <si>
    <t>dont Cabinet du Secrétaire chargé des technologies vertes et des négociations sur le climat</t>
  </si>
  <si>
    <t>dont Cabinet du Secrétaire chargée de l'écologie</t>
  </si>
  <si>
    <t>dont Cabinet du Secrétaire chargé du logement et de l'urbanisme</t>
  </si>
  <si>
    <t>2009
Membres</t>
  </si>
  <si>
    <t>2009 Fonctions support</t>
  </si>
  <si>
    <t>2009
Dotation annuelle ISP</t>
  </si>
  <si>
    <t>Education nationale, porte parole du gouvernement</t>
  </si>
  <si>
    <t>Premier ministre</t>
  </si>
  <si>
    <t>Travail, relations sociales, famille et solidarité et ville</t>
  </si>
  <si>
    <t>Santé, et sports</t>
  </si>
  <si>
    <t>Ecologie, énergie, développement durable et mer en charge des technologies vertes et des négociations sur le climat</t>
  </si>
  <si>
    <t>Défense</t>
  </si>
  <si>
    <t>Budget, comptes publics, fonction publique et réforme de l'État</t>
  </si>
  <si>
    <t>Alimentation, Agriculture et pêche</t>
  </si>
  <si>
    <t>Aménagement du territoire</t>
  </si>
  <si>
    <t>Education nationale</t>
  </si>
  <si>
    <t>Alimentation, agriculture et pêche</t>
  </si>
  <si>
    <t>Économie, industrie et emploi</t>
  </si>
  <si>
    <t>dont Cabinet du Ministre de l'économie, de l'industrie et de l'emploi</t>
  </si>
  <si>
    <t>dont Cabinet du Ministre auprès du ministre de l'économie, des finances et de l'industrie, chargé de l'industrie</t>
  </si>
  <si>
    <t>dont Cabinet du Secrétaire d'État auprès du ministre de l'économie, des finances et de l'industrie, chargé du commerce, de l'artisanat, des petites et moyennes entreprises, du tourisme, des services et de la consommation</t>
  </si>
  <si>
    <t>Éducation nationale</t>
  </si>
  <si>
    <t>dont Cabinet du Ministre de l'éducation nationale</t>
  </si>
  <si>
    <t>Intérieur, outre-mer et collectivités territoriales</t>
  </si>
  <si>
    <t xml:space="preserve">dont Cabinet du Ministre de l'intérieur, de l'outre-mer et des collectivités territoriales </t>
  </si>
  <si>
    <t>dont Cabinet du Ministre auprès du ministre de l'intérieur, de l'outre-mer et des collectivités territoriales  chargé de l'outre-mer</t>
  </si>
  <si>
    <t>dont Cabinet du Secrétaire d'Etat aux collectivités territoriales</t>
  </si>
  <si>
    <t>dont Cabinet du secrétaire d'État chargé des sports</t>
  </si>
  <si>
    <t>Travail, solidarité et fonction publique</t>
  </si>
  <si>
    <t>dont  Cabinet du ministre du travail, de la solidarité et de la fonction publique</t>
  </si>
  <si>
    <t>dont Cabinet du Secrétaire d'État chargé de la politique de la ville</t>
  </si>
  <si>
    <t>dont Cabinet du Secrétaire d'Etat chargé de la famille et de la solidarité</t>
  </si>
  <si>
    <t>dont Cabinet du Secrétaire d'État chargé des aînés</t>
  </si>
  <si>
    <t>dont Cabinet du Secrétaire d'État chargé de la fonction publique</t>
  </si>
  <si>
    <t>Affaires étrangères</t>
  </si>
  <si>
    <t>dont Cabinet du Ministre des affaires étrangères</t>
  </si>
  <si>
    <t>dont Cabinet du Ministre délégué auprès du ministre des affaires étrangères, chargé des affaires européennes</t>
  </si>
  <si>
    <t>dont Cabinet du Ministre délégué auprès du ministre des affaires étrangères, chargé du développement</t>
  </si>
  <si>
    <t>Affaires sociales et santé</t>
  </si>
  <si>
    <t>Agriculture, agroalimentaire et forêt</t>
  </si>
  <si>
    <t>dont Cabinet du Ministre de l'agriculture, de l'agroalimentaire et de la forêt</t>
  </si>
  <si>
    <t>dont Cabinet du Ministre délégué auprès du ministre de l'agriculture, de l'agroalimentaire et de la forêt, chargé de l'agroalimentaire</t>
  </si>
  <si>
    <t>Artisanat, commerce et tourisme</t>
  </si>
  <si>
    <t>Commerce extérieur</t>
  </si>
  <si>
    <t>dont Cabinet du Ministre de la défense</t>
  </si>
  <si>
    <t>dont Cabinet du Ministre délégué auprès du ministre de la défense, chargé des anciens combattants</t>
  </si>
  <si>
    <t>Droits des femmes, porte-parole du gouvernement</t>
  </si>
  <si>
    <t>Écologie, développement durable et énergie</t>
  </si>
  <si>
    <t>dont Cabinet du Ministre délégué auprès de la ministre de l'écologie, du développement durable et de l'énergie, chargé des transports, de la mer et de la pêche</t>
  </si>
  <si>
    <t>Économie et finances</t>
  </si>
  <si>
    <t>dont Cabinet du Ministre de l'économie et des finances</t>
  </si>
  <si>
    <t>dont Cabinet du Ministre délégué auprès du ministre du ministre de l'économie et des finances, chargé du budget</t>
  </si>
  <si>
    <t>dont Cabinet du Ministre délégué auprès du ministre de l'économie et des finances, chargé de l'économie sociale et solidaire et de la consommation</t>
  </si>
  <si>
    <t>Égalité des territoires et logement</t>
  </si>
  <si>
    <t>dont Cabinet du Ministre délégué auprès de la ministre de l'égalité des territoires et du logement, chargé de la ville</t>
  </si>
  <si>
    <t>Intérieur</t>
  </si>
  <si>
    <t>dont Cabinet du Ministre de l'intérieur</t>
  </si>
  <si>
    <t>Justice</t>
  </si>
  <si>
    <t>Outre-mer</t>
  </si>
  <si>
    <t>dont Cabinet du Ministre des outre-mer</t>
  </si>
  <si>
    <t>Redressement productif</t>
  </si>
  <si>
    <t>dont Cabinet du Ministre du redressement productif</t>
  </si>
  <si>
    <t>Réforme de l'État, décentralisation et fonction publique</t>
  </si>
  <si>
    <t>dont Cabinet du Ministre délégué auprès du Premier ministre, chargé des relations avec le Parlement</t>
  </si>
  <si>
    <t>Sports, jeunesse, éducation populaire et vie associative</t>
  </si>
  <si>
    <t>Travail, emploi, formation professionnelle et dialogue social</t>
  </si>
  <si>
    <t>dont Cabinet du Ministre du travail, de l'emploi, de la formation professionnelle et du dialogue social</t>
  </si>
  <si>
    <t>dont Cabinet du Ministre délégué auprès du ministre du travail, de l'emploi de la formation professionnelle et du dialogue social, chargé de la formation professionnelle</t>
  </si>
  <si>
    <t>Technologie vertes et négociations sur le climat</t>
  </si>
  <si>
    <t>Logement et urbanisme</t>
  </si>
  <si>
    <t>Secrétaire d'État à la justice</t>
  </si>
  <si>
    <t>Secrétaire d'État chargé des sports</t>
  </si>
  <si>
    <t>Plan de relance</t>
  </si>
  <si>
    <t>Famille et solidarité</t>
  </si>
  <si>
    <t>Ainés</t>
  </si>
  <si>
    <t>Industrie , consommation</t>
  </si>
  <si>
    <t xml:space="preserve">Emploi </t>
  </si>
  <si>
    <t>Commerce, artisanat, petites et moyennes entreprises, tourisme et des services de la consommation</t>
  </si>
  <si>
    <t>Ecologie, énergie, développement durable et aménagement du territoire</t>
  </si>
  <si>
    <t>Intérieur, outre-mer, et collectivités territoriales</t>
  </si>
  <si>
    <t>Garde des sceaux , ministre de la justice</t>
  </si>
  <si>
    <t>Agriculture et pêche</t>
  </si>
  <si>
    <t>Travail, relations sociales, famille et solidarité</t>
  </si>
  <si>
    <t>Santé,  jeunesse , sports et vie associative</t>
  </si>
  <si>
    <t>Santé, jeunesse, sports et vie associative</t>
  </si>
  <si>
    <t xml:space="preserve">Budget, comptes publics et fonction publique </t>
  </si>
  <si>
    <t>Budget, comptes publics et fonction publique</t>
  </si>
  <si>
    <t>Relations avec le parlement</t>
  </si>
  <si>
    <t>Emploi</t>
  </si>
  <si>
    <t xml:space="preserve">Commerce, artisanat, petites et moyennes entreprises, tourisme et des services </t>
  </si>
  <si>
    <t>Intérieur et collectivités territoriales</t>
  </si>
  <si>
    <t>Affaires étrangères et droits de l'homme</t>
  </si>
  <si>
    <t>Jeunesse, sports et vie associative</t>
  </si>
  <si>
    <t>2008
Membres</t>
  </si>
  <si>
    <t>2008 Fonctions support</t>
  </si>
  <si>
    <t>2008
Dotation annuelle ISP</t>
  </si>
  <si>
    <t>2007
Membres</t>
  </si>
  <si>
    <t>2007 Fonctions support</t>
  </si>
  <si>
    <t>2007
Dotation annuelle ISP</t>
  </si>
  <si>
    <t>Ecologie, développement et aménagement durables</t>
  </si>
  <si>
    <t>Ecologie,  développement et aménagement durables</t>
  </si>
  <si>
    <t>Economie, finances et emploi</t>
  </si>
  <si>
    <t xml:space="preserve">Immigration, intégration, identité nationale et codéveloppement </t>
  </si>
  <si>
    <t>Travail, relations sociales et solidarité</t>
  </si>
  <si>
    <t xml:space="preserve">Santé,  jeunesse et sports </t>
  </si>
  <si>
    <t>Santé, jeunesse et sports</t>
  </si>
  <si>
    <t>Porte Parole du Gouvernement</t>
  </si>
  <si>
    <t>Prospective, évaluation politiques publiques</t>
  </si>
  <si>
    <t xml:space="preserve"> Entreprises et commerce extérieur</t>
  </si>
  <si>
    <t>Consommation, tourisme</t>
  </si>
  <si>
    <t>Jeunesse et sports</t>
  </si>
  <si>
    <t xml:space="preserve">Haut-commissariat aux solidarités actives contre la pauvreté </t>
  </si>
  <si>
    <t>2012
Fonctions support</t>
  </si>
  <si>
    <t>Cabinets ministériels au 1er juillet 2010</t>
  </si>
  <si>
    <t>Cabinets ministériels au 1er août 2009</t>
  </si>
  <si>
    <t>Cabinets ministériels au 1er juillet 2008</t>
  </si>
  <si>
    <t>Cabinets ministériels au 1er septembre 2007</t>
  </si>
  <si>
    <t>Cabinets ministériels au 1er août  2012</t>
  </si>
  <si>
    <t>2012
Membres de cabinet</t>
  </si>
  <si>
    <t>2012
 Dotation annuelle ISP</t>
  </si>
  <si>
    <t>2010
Fonctions support</t>
  </si>
  <si>
    <t>2011
Fonctions support</t>
  </si>
  <si>
    <t>dont Cabinet militaire du Ministre de la défense</t>
  </si>
  <si>
    <t>dont Cabinet militaire du Premier ministre</t>
  </si>
  <si>
    <t>dont Cabinet de la Ministre de l'artisanat, du commerce et du tourisme</t>
  </si>
  <si>
    <t>dont Cabinet de la Ministre de la culture et de la communication</t>
  </si>
  <si>
    <t>dont Cabinet de la Ministre des droits des femmes, porte-parole du Gouvernement</t>
  </si>
  <si>
    <t>dont Cabinet de la Ministre de l'écologie, du développement durable et de l'énergie</t>
  </si>
  <si>
    <t>dont Cabinet de la Ministre de l'enseignement supérieur et de la recherche</t>
  </si>
  <si>
    <t>dont Cabinet de la Ministre déléguée auprès du ministre de l'éducation nationale, chargée de la réussite éducative</t>
  </si>
  <si>
    <t>dont Cabinet de la Ministre de l'égalité des territoires et du logement</t>
  </si>
  <si>
    <t>dont Cabinet de la Ministre de la réforme de l'état, de la décentralisation et de la fonction publique</t>
  </si>
  <si>
    <t>dont Cabinet de la Ministre déléguée auprès de la ministre de la réforme de l'Etat, de la décentralisation et de la fonction publique, chargée de la décentralisation</t>
  </si>
  <si>
    <t>dont Cabinet de la Ministre des sports, de la jeunesse, de l'éducation populaire et de la vie associative</t>
  </si>
  <si>
    <t xml:space="preserve"> Commerce extérieur</t>
  </si>
  <si>
    <t>Coopération et francophonie</t>
  </si>
  <si>
    <t>Affaires européennes</t>
  </si>
  <si>
    <t>Transports</t>
  </si>
  <si>
    <t>Ecologie</t>
  </si>
  <si>
    <t>Développement de la région capitale</t>
  </si>
  <si>
    <t>Prospective, développement et économie numérique</t>
  </si>
  <si>
    <t xml:space="preserve">Haut-commissariat aux solidarités actives contre la pauvreté, haut commissariat à la jeunesse </t>
  </si>
  <si>
    <t>Politique de la ville</t>
  </si>
  <si>
    <t>Cabinets ministériels au 1er août 2011</t>
  </si>
  <si>
    <t>dont Cabinet de la Ministre déléguée auprès du ministre des affaires étrangères, chargée de la francophonie</t>
  </si>
  <si>
    <t>dont Cabinet de la Ministre des affaires sociales et de la santé</t>
  </si>
  <si>
    <t>dont Cabinet de la Ministre déléguée auprès de la ministre des affaires sociales et de la santé, chargée des personnes âgées et de l'autonomie</t>
  </si>
  <si>
    <t>dont Cabinet de la Ministre déléguée auprès du ministre du redressement productif, chargée des petites et moyennes entreprises, de l'innovation et de l'économie numérique</t>
  </si>
  <si>
    <t>dont Cabinet de la Ministre déléguée auprès du ministre des affaires étrangères, chargée des Français à l'étranger</t>
  </si>
  <si>
    <t>dont Cabinet de la Ministre déléguée auprès de la ministre des affaires sociales et de la santé, chargée de la famille</t>
  </si>
  <si>
    <t>dont Cabinet de la Ministre déléguée auprès de la ministre des affaires sociales et de la santé, chargée des personnes handicapées et de la lutte contre l'exclusion</t>
  </si>
  <si>
    <t>dont Cabinet de la Ministre du commerce extérieur</t>
  </si>
  <si>
    <t xml:space="preserve">Famille </t>
  </si>
  <si>
    <t>Prospective, évaluation politiques publiques et développement de économie numérique</t>
  </si>
  <si>
    <t>Industrie , consommation, porte parole du gouvernement</t>
  </si>
  <si>
    <t>dont Cabinet de la Garde des Sceaux, Ministre de la justice</t>
  </si>
  <si>
    <t xml:space="preserve"> </t>
  </si>
  <si>
    <t>Garde des sceaux, ministre de la justice</t>
  </si>
  <si>
    <t>Garde des sceaux, ministre de la justice, et des libertés</t>
  </si>
  <si>
    <t>Garde des sceaux, ministre de la justice et des libertés</t>
  </si>
  <si>
    <t>2013
Membres de cabinet</t>
  </si>
  <si>
    <t>2013
Fonctions support</t>
  </si>
  <si>
    <t>2013
 Dotation annuelle ISP</t>
  </si>
  <si>
    <t>dont Cabinet du Ministre des Affaires étrangères</t>
  </si>
  <si>
    <t>Droits des femmes, porte-parole du Gouvernement</t>
  </si>
  <si>
    <t>dont Cabinet du Ministre de l'écologie, du développement durable et de l'énergie</t>
  </si>
  <si>
    <t>dont Cabinet du Ministre délégué auprès du ministre de l'écologie, du développement durable et de l'énergie, chargé des transports, de la mer et de la pêche</t>
  </si>
  <si>
    <t>dont Cabinet du Ministre délégué auprès du ministre de l'économie et des finances, chargé du budget</t>
  </si>
  <si>
    <t>dont Cabinet de la Garde des Sceaux, ministre de la justice</t>
  </si>
  <si>
    <t>dont Cabinet de la Ministre de la réforme de l'Etat, de la décentralisation et de la fonction publique</t>
  </si>
  <si>
    <t>dont Cabinet du Ministre délégué auprès de Premier ministre, chargé des relations avec le parlement</t>
  </si>
  <si>
    <t>Cabinets ministériels au 1er août 2013</t>
  </si>
  <si>
    <t>dont Cabinet de la Ministre déléguée auprès du ministre des affaires étrangères, chargée des français à l'étranger</t>
  </si>
  <si>
    <t>Affaires étrangères et développement international</t>
  </si>
  <si>
    <t>dont Cabinet du Ministre des affaires étrangères et du développement international</t>
  </si>
  <si>
    <t>dont Cabinet du Ministre de l'agriculture, de l'agroalimentaire et de la forêt, porte-parole du gouvernement</t>
  </si>
  <si>
    <t>Décentralisation et fonction publique</t>
  </si>
  <si>
    <t>dont Cabinet de la Ministre de la décentralisation et de la fonction publique</t>
  </si>
  <si>
    <t>Droit des femmes, ville, jeunesse et sports</t>
  </si>
  <si>
    <t>dont Cabinet de la Ministre des droits des femmes, de la ville, de la jeunesse et des sports</t>
  </si>
  <si>
    <t>Économie, redressement productif et numérique</t>
  </si>
  <si>
    <t>dont Cabinet du Ministre de l'économie, du redressement productif et du numérique</t>
  </si>
  <si>
    <t>Éducation nationale, enseignement supérieur et recherche</t>
  </si>
  <si>
    <t>dont Cabinet du Ministre de l'éducation nationale, de l'enseignement supérieur et de la recherche</t>
  </si>
  <si>
    <t>Finances et comptes publics</t>
  </si>
  <si>
    <t>dont Cabinet du Ministre des finances et des comptes publics</t>
  </si>
  <si>
    <t>Logement et égalité des territoires</t>
  </si>
  <si>
    <t>dont Cabinet de la Ministre du logement et de l'égalité des territoires</t>
  </si>
  <si>
    <t>dont Cabinet de la Ministre des outre-mer</t>
  </si>
  <si>
    <t>Travail, emploi et dialogue social</t>
  </si>
  <si>
    <t>dont Cabinet du Ministre du travail, de l'emploi et du dialogue social</t>
  </si>
  <si>
    <t>2014
Membres de cabinet</t>
  </si>
  <si>
    <t>2014
Fonctions support</t>
  </si>
  <si>
    <t/>
  </si>
  <si>
    <t>2014
 Dotation annuelle ISP</t>
  </si>
  <si>
    <t>Cabinets ministériels au 1er août 2014</t>
  </si>
  <si>
    <t>dont Cabinet de la Secrétaire d'État auprès de la ministre des affaires sociales et de la santé, chargée de la famille, des personnes âgées et de l'autonomie</t>
  </si>
  <si>
    <t>dont Cabinet de la Secrétaire d'État auprès de la ministre des affaires sociales et de la santé, chargée des personnes handicapées et de la lutte contre l'exclusion</t>
  </si>
  <si>
    <t>dont Cabinet du Secrétaire d'État auprès de la ministre  de la décentralisation et de la fonction publique, chargé de la réforme territoriale</t>
  </si>
  <si>
    <t>dont Cabinet du Secrétaire d'État auprès du ministre de la défense, chargé des anciens combattants et de la mémoire</t>
  </si>
  <si>
    <t>dont Cabinet du Secrétaire d'État auprès de la ministre des droits des femmes, de la ville, de la jeunesse et des sports, chargé des sports</t>
  </si>
  <si>
    <t>dont Cabinet du Secrétaire d'État auprès du ministre de l'écologie, du développement durable et de l'énergie, chargé des transports, de la mer et de la pêche</t>
  </si>
  <si>
    <t>dont Cabinet de la Secrétaire d'État auprès du ministre de l'économie, du redressement productif et du numérique, chargée du commerce, de l'artisanat, de la consommation et de l'économie sociale et solidaire</t>
  </si>
  <si>
    <t>dont Cabinet de la Secrétaire d'État auprès du ministre de l'économie, du redressement productif et du numérique, chargée du numérique</t>
  </si>
  <si>
    <t>dont Cabinet de la Secrétaire d'État auprès du ministre de l'éducation nationale, de l'enseignement supérieur et de la recherche, chargée de l'enseignement supérieur et de la recherche</t>
  </si>
  <si>
    <t>dont Cabinet du Secrétaire d'État auprès du ministre des finances et des comptes publics, chargé du budget</t>
  </si>
  <si>
    <t>dont Cabinet du Secrétaire d'État auprès du premier ministre, chargé des relations avec le parlement</t>
  </si>
  <si>
    <t>dont Cabinet du Secrétaire d'État auprès  du premier ministre, chargé de la réforme de l'État et de la simplification</t>
  </si>
  <si>
    <t>dont Cabinet du Secrétaire d'État auprès du ministre des affaires étrangères et du développement international, chargé des affaires européennes</t>
  </si>
  <si>
    <t>dont Cabinet de la Secrétaire d'État auprès du ministre des affaires étrangères et du développement international, chargée du commerce extérieur, de la promotion du tourisme et des Français de l'étranger</t>
  </si>
  <si>
    <t>dont Cabinet de la Secrétaire d'État auprès du ministre des affaires étrangères et du développement international, chargée du développement et de la francophonie</t>
  </si>
  <si>
    <t>Cabinets ministériels au 1er août 2015</t>
  </si>
  <si>
    <t>2015
Membres de cabinet</t>
  </si>
  <si>
    <t>2015
Fonctions support</t>
  </si>
  <si>
    <t>2015
 Dotation annuelle ISP</t>
  </si>
  <si>
    <t>dont Cabinet du Secrétaire d'État auprès du ministre des affaires étrangères et du développement international, chargé du commerce extérieur, de la promotion du tourisme et des Français de l'étranger</t>
  </si>
  <si>
    <t>Affaires sociales, santé et droits des femmes</t>
  </si>
  <si>
    <t>dont Cabinet de la Ministre des affaires sociales, de la santé et des droits des femmes</t>
  </si>
  <si>
    <t>dont Cabinet de la Secrétaire d'Etat auprès de la ministre des affaires sociales, de la santé et des droits des femmes, chargée de la famille, de l'enfance, des personnes âgées et de l'autonomie</t>
  </si>
  <si>
    <t>dont Cabinet de la Secrétaire d'État auprès de la ministre des affaires sociales, de la santé et des droits des femmes, chargée des personnes handicapées et de la lutte contre l'exclusion</t>
  </si>
  <si>
    <t>dont Cabinet de la Secrétaire d'État auprès de la ministre des affaires sociales, de la santé et des droits des femmes, chargée des droits des femmes</t>
  </si>
  <si>
    <t>dont personnel militaire du Cabinet du Ministre de la défense</t>
  </si>
  <si>
    <t>dont Cabinet du Secrétaire d'État auprès de la ministre de l'écologie, du développement durable et de l'énergie, chargé des transports, de la mer et de la pêche</t>
  </si>
  <si>
    <t>Économie, industrie et numérique</t>
  </si>
  <si>
    <t>dont Cabinet du Ministre de l'économie, de l'industrie et du numérique</t>
  </si>
  <si>
    <t>dont Cabinet de la Secrétaire d'État auprès du ministre de l'économie, de l'industrie et du numérique, chargée du commerce, de l'artisanat, de la consommation et de l'économie sociale et solidaire</t>
  </si>
  <si>
    <t>dont Cabinet de la Secrétaire d'État auprès du ministre de l'économie, de l'industrie et du numérique, chargée du numérique</t>
  </si>
  <si>
    <t>dont Cabinet de la Ministre de l'éducation nationale, de l'enseignement supérieur et de la recherche</t>
  </si>
  <si>
    <t>dont Cabinet du Secrétaire d'État auprès de la ministre de l'éducation nationale, de l'enseignement supérieur et de la recherche, chargé de l'enseignement supérieur et de la recherche</t>
  </si>
  <si>
    <t>dont Cabinet de la Ministre du logement, de l'égalité des territoires et de la ruralité</t>
  </si>
  <si>
    <t>dont personnel militaire du Cabinet du Premier ministre</t>
  </si>
  <si>
    <t>dont Cabinet de la Secrétaire d'État auprès du premier ministre, chargée de la réforme de l'état et de la simplification</t>
  </si>
  <si>
    <t>Ville, jeunesse et sports</t>
  </si>
  <si>
    <t>dont Cabinet du Ministre de la ville, de la jeunesse et des sports</t>
  </si>
  <si>
    <t>dont Cabinet de la Secrétaire d'État auprès du ministre de la ville, de la jeunesse et des sports, chargée de la politique de la ville</t>
  </si>
  <si>
    <t>dont Cabinet du Secrétaire d'État auprès du ministre de la ville, de la jeunesse et des sports, chargé des sports</t>
  </si>
  <si>
    <t>7.1</t>
  </si>
  <si>
    <t>1.1</t>
  </si>
  <si>
    <t>Cabinets ministériels au 1er août 2016</t>
  </si>
  <si>
    <t>Aménagement du territoire, ruralité et collectivités territoriales</t>
  </si>
  <si>
    <t>Environnement, énergie et mer</t>
  </si>
  <si>
    <t>Familles, enfance et droits des femmes</t>
  </si>
  <si>
    <t>Logement et habitat durable</t>
  </si>
  <si>
    <t>H</t>
  </si>
  <si>
    <t>2016
Membres de cabinet</t>
  </si>
  <si>
    <t>2016
Fonctions support</t>
  </si>
  <si>
    <t>2016
 Dotation annuelle ISP</t>
  </si>
  <si>
    <t>2017
Membres de cabinet</t>
  </si>
  <si>
    <t>2017
Fonctions support</t>
  </si>
  <si>
    <t>2017
 Dotation annuelle ISP</t>
  </si>
  <si>
    <t>Cabinets ministériels au 1er août 2017</t>
  </si>
  <si>
    <t>Armées</t>
  </si>
  <si>
    <t>Agriculture et alimentation</t>
  </si>
  <si>
    <t>Cohésion des territoires</t>
  </si>
  <si>
    <t>Culture</t>
  </si>
  <si>
    <t>Enseignement supérieur, recherche et innovation</t>
  </si>
  <si>
    <t>Action et comptes publics</t>
  </si>
  <si>
    <t>Europe et affaires étrangères</t>
  </si>
  <si>
    <t>Ministre des affaires étrangères et du développement international</t>
  </si>
  <si>
    <t>Secrétaire d'Etat auprès du ministre des affaires étrangères et du développement international, chargé des affaires européennes</t>
  </si>
  <si>
    <t>Secrétaire d'Etat auprès du ministre des affaires étrangères et du développement international, chargé du commerce extérieur, de la promotion du tourisme et des Français de l'étranger</t>
  </si>
  <si>
    <t>Secrétaire d'Etat auprès du ministre des affaires étrangères et du développement international, chargé du développement et de la francophonie</t>
  </si>
  <si>
    <t>Ministre de l'aménagement du territoire, de la ruralité et des collectivités territoriales</t>
  </si>
  <si>
    <t>F</t>
  </si>
  <si>
    <t>Secrétaire d'Etat auprès du ministre de l'aménagement du territoire, de la ruralité et des collectivités territoriales, chargée des collectivités territoriales</t>
  </si>
  <si>
    <t>Ministre des affaires sociales et de la santé</t>
  </si>
  <si>
    <t>Secrétaire d'Etat auprès de la ministre des affaires sociales et de la santé, chargée des personnes handicapées et de la lutte contre l'exclusion</t>
  </si>
  <si>
    <t>Secrétaire d'Etat auprès de la ministre des affaires sociales et de la santé, chargée des personnes âgées et de l'autonomie</t>
  </si>
  <si>
    <t>Ministre de l'agriculture, de l'agroalimentaire et de la forêt, porte-parole du Gouvernement</t>
  </si>
  <si>
    <t>Ministre de la culture et de la communication</t>
  </si>
  <si>
    <t>Ministre de la défense</t>
  </si>
  <si>
    <t>Secrétaire d'Etat auprès du ministre de la défense, chargé des anciens combattants et de la mémoire</t>
  </si>
  <si>
    <t>Ministre de l'économie, de l'industrie et du numérique</t>
  </si>
  <si>
    <t>Secrétaire d'Etat auprès du ministre de l'économie, de l'industrie et du numérique, chargée du commerce, de l'artisanat, de la consommation et de l'économie sociale et solidaire</t>
  </si>
  <si>
    <t>Secrétaire d'Etat auprès du ministre de l'économie, de l'industrie et du numérique, chargée du numérique</t>
  </si>
  <si>
    <t>Ministre de l'environnement, de l'énergie et de la mer, chargée des relations internationales sur le climat</t>
  </si>
  <si>
    <t>Secrétaire d'Etat auprès de la ministre de l'environnement, de l'énergie et de la mer, chargée des relations internationales sur le climat, chargé des transports, de la mer et de la pêche</t>
  </si>
  <si>
    <t>Secrétaire d'Etat auprès de la ministre de l'environnement, de l'énergie et de la mer, chargée des relations internationales sur le climat, chargée de la biodiversité</t>
  </si>
  <si>
    <t>Ministre de l'éducation nationale, de l'enseignement supérieur et de la recherche</t>
  </si>
  <si>
    <t>Secrétaire d'Etat auprès de la ministre de l'éducation nationale, de l'enseignement supérieur et de la recherche, chargé de l'enseignement supérieur et de la recherche</t>
  </si>
  <si>
    <t>Ministre des familles, de l'enfance et des droits des femmes</t>
  </si>
  <si>
    <t>Ministre des finances et des comptes publics</t>
  </si>
  <si>
    <t>Secrétaire d'Etat auprès du ministre des finances et des comptes publics, chargé du budget</t>
  </si>
  <si>
    <t>Ministre de la fonction publique</t>
  </si>
  <si>
    <t>Ministre de l'intérieur</t>
  </si>
  <si>
    <t>Garde des sceaux, Ministre de la justice</t>
  </si>
  <si>
    <t>Ministre du logement et de l'habitat durable</t>
  </si>
  <si>
    <t>Ministre des outre-mer</t>
  </si>
  <si>
    <t>Secrétaire d'Etat auprès du Premier ministre, chargé des relations avec le Parlement.</t>
  </si>
  <si>
    <t>Secrétaire d'Etat auprès du Premier ministre, chargée de l'égalité réelle</t>
  </si>
  <si>
    <t>Secrétaire d'Etat auprès du Premier ministre, chargé de la réforme de l'Etat et de la simplification</t>
  </si>
  <si>
    <t>Secrétaire d'Etat auprès du Premier ministre, chargée de l'aide aux victimes</t>
  </si>
  <si>
    <t>Ministre du travail, de l'emploi, de la formation professionnelle et du dialogue social</t>
  </si>
  <si>
    <t>Secrétaire d'Etat auprès de la ministre du travail, de l'emploi, de la formation professionnelle et du dialogue social, chargée de la formation professionnelle et de l'apprentissage</t>
  </si>
  <si>
    <t>Secrétaire d'Etat auprès du ministre de la ville, de la jeunesse et des sports, chargée de la ville</t>
  </si>
  <si>
    <t>Secrétaire d'Etat auprès du ministre de la ville, de la jeunesse et des sports, chargé des sports</t>
  </si>
  <si>
    <t>Solidarités et santé</t>
  </si>
  <si>
    <t>Transition écologique et solidaire</t>
  </si>
  <si>
    <t>Cabinet militaire du Premier ministre</t>
  </si>
  <si>
    <t>Cabinet du porte-parole du Gouvernement</t>
  </si>
  <si>
    <t>Secrétaire d'Etat auprès du Premier ministre, chargé des relations avec le Parlement</t>
  </si>
  <si>
    <t>Cabinet militaire du Ministre des armées</t>
  </si>
  <si>
    <t>Ministre d'Etat, ministre de la transition écologique et solidaire et Secrétaires d'Etat auprès du Ministre</t>
  </si>
  <si>
    <t>Travail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</si>
</sst>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164" formatCode="#,##0.0"/>
    <numFmt numFmtId="165" formatCode="0.0%"/>
    <numFmt numFmtId="166" formatCode="#,##0.0_ ;[Red]\-#,##0.0\ "/>
    <numFmt numFmtId="167" formatCode="_-* #,##0.0\ _F_-;\-* #,##0.0\ _F_-;_-* &quot;-&quot;??\ _F_-;_-@_-"/>
    <numFmt numFmtId="168" formatCode="_-* #,##0\ _F_-;\-* #,##0\ _F_-;_-* &quot;-&quot;??\ _F_-;_-@_-"/>
    <numFmt numFmtId="169" formatCode="#,##0.00&quot;$&quot;\ ;\(#,##0.00&quot;$&quot;\)"/>
    <numFmt numFmtId="170" formatCode="#,##0.0&quot;$&quot;\ ;\(#,##0.0&quot;$&quot;\)"/>
    <numFmt numFmtId="171" formatCode="_-\ #,##0.0,,\ _€_-;[Red]\-\ #,##0.0,,\ _€_-;_-\ &quot;-&quot;\ _€_-;_-@_-"/>
    <numFmt numFmtId="172" formatCode="_-* #,##0\ _€_-;\-* #,##0\ _€_-;_-* &quot;-&quot;??\ _€_-;_-@_-"/>
    <numFmt numFmtId="173" formatCode="#,##0\ _€"/>
  </numFmts>
  <fonts count="46">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9"/>
      <name val="Arial"/>
      <family val="2"/>
    </font>
    <font>
      <sz val="11"/>
      <color indexed="62"/>
      <name val="Calibri"/>
      <family val="2"/>
    </font>
    <font>
      <sz val="10"/>
      <color indexed="24"/>
      <name val="Arial"/>
      <family val="2"/>
    </font>
    <font>
      <sz val="11"/>
      <color indexed="20"/>
      <name val="Calibri"/>
      <family val="2"/>
    </font>
    <font>
      <sz val="10"/>
      <name val="MS Sans Serif"/>
      <family val="2"/>
    </font>
    <font>
      <b/>
      <sz val="10"/>
      <name val="MS Sans Serif"/>
      <family val="2"/>
    </font>
    <font>
      <sz val="11"/>
      <color indexed="60"/>
      <name val="Calibri"/>
      <family val="2"/>
    </font>
    <font>
      <sz val="10"/>
      <name val="Helv"/>
    </font>
    <font>
      <sz val="9"/>
      <color indexed="9"/>
      <name val="Geneva"/>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name val="Arial"/>
      <family val="2"/>
    </font>
    <font>
      <b/>
      <sz val="11"/>
      <name val="Arial"/>
      <family val="2"/>
    </font>
    <font>
      <b/>
      <sz val="12"/>
      <name val="Arial"/>
      <family val="2"/>
    </font>
    <font>
      <b/>
      <sz val="16"/>
      <name val="Arial"/>
      <family val="2"/>
    </font>
    <font>
      <b/>
      <sz val="11"/>
      <color indexed="8"/>
      <name val="Calibri"/>
      <family val="2"/>
    </font>
    <font>
      <b/>
      <sz val="11"/>
      <color indexed="9"/>
      <name val="Calibri"/>
      <family val="2"/>
    </font>
    <font>
      <sz val="8"/>
      <name val="Arial"/>
      <family val="2"/>
    </font>
    <font>
      <b/>
      <i/>
      <sz val="10"/>
      <name val="Arial Narrow"/>
      <family val="2"/>
    </font>
    <font>
      <sz val="9"/>
      <name val="Arial"/>
      <family val="2"/>
    </font>
    <font>
      <b/>
      <sz val="9"/>
      <name val="Arial"/>
      <family val="2"/>
    </font>
    <font>
      <sz val="9"/>
      <color indexed="57"/>
      <name val="Arial"/>
      <family val="2"/>
    </font>
    <font>
      <b/>
      <sz val="10"/>
      <color indexed="9"/>
      <name val="Arial"/>
      <family val="2"/>
    </font>
    <font>
      <b/>
      <sz val="11"/>
      <color indexed="9"/>
      <name val="Arial"/>
      <family val="2"/>
    </font>
    <font>
      <sz val="11"/>
      <name val="Arial"/>
      <family val="2"/>
    </font>
    <font>
      <i/>
      <sz val="9"/>
      <name val="Arial"/>
      <family val="2"/>
    </font>
    <font>
      <b/>
      <i/>
      <sz val="9"/>
      <name val="Arial"/>
      <family val="2"/>
    </font>
    <font>
      <b/>
      <sz val="8"/>
      <name val="Arial"/>
      <family val="2"/>
    </font>
    <font>
      <b/>
      <sz val="9"/>
      <color theme="1"/>
      <name val="Arial"/>
      <family val="2"/>
    </font>
    <font>
      <sz val="9"/>
      <color rgb="FFFF0000"/>
      <name val="Arial"/>
      <family val="2"/>
    </font>
    <font>
      <b/>
      <sz val="9"/>
      <color rgb="FFFF0000"/>
      <name val="Arial"/>
      <family val="2"/>
    </font>
    <font>
      <sz val="9"/>
      <color theme="1"/>
      <name val="Arial"/>
      <family val="2"/>
    </font>
    <font>
      <b/>
      <sz val="11"/>
      <color rgb="FF000000"/>
      <name val="Calibri"/>
      <family val="2"/>
    </font>
  </fonts>
  <fills count="33">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indexed="43"/>
      </patternFill>
    </fill>
    <fill>
      <patternFill patternType="solid">
        <fgColor indexed="15"/>
        <bgColor indexed="64"/>
      </patternFill>
    </fill>
    <fill>
      <patternFill patternType="solid">
        <fgColor indexed="47"/>
        <bgColor indexed="64"/>
      </patternFill>
    </fill>
    <fill>
      <patternFill patternType="solid">
        <fgColor indexed="44"/>
        <bgColor indexed="64"/>
      </patternFill>
    </fill>
    <fill>
      <patternFill patternType="solid">
        <fgColor indexed="55"/>
      </patternFill>
    </fill>
    <fill>
      <patternFill patternType="solid">
        <fgColor indexed="9"/>
        <bgColor indexed="64"/>
      </patternFill>
    </fill>
    <fill>
      <patternFill patternType="solid">
        <fgColor indexed="29"/>
        <bgColor indexed="64"/>
      </patternFill>
    </fill>
    <fill>
      <patternFill patternType="solid">
        <fgColor indexed="55"/>
        <bgColor indexed="64"/>
      </patternFill>
    </fill>
  </fills>
  <borders count="14">
    <border>
      <left/>
      <right/>
      <top/>
      <bottom/>
      <diagonal/>
    </border>
    <border>
      <left/>
      <right style="thin">
        <color indexed="23"/>
      </right>
      <top style="medium">
        <color indexed="23"/>
      </top>
      <bottom style="medium">
        <color indexed="2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dashed">
        <color indexed="64"/>
      </top>
      <bottom style="dotted">
        <color indexed="64"/>
      </bottom>
      <diagonal/>
    </border>
    <border>
      <left style="hair">
        <color indexed="64"/>
      </left>
      <right style="hair">
        <color indexed="64"/>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hair">
        <color indexed="64"/>
      </top>
      <bottom style="hair">
        <color indexed="6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66">
    <xf numFmtId="0" fontId="0" fillId="0" borderId="0"/>
    <xf numFmtId="172" fontId="31" fillId="2" borderId="1" applyNumberFormat="0" applyFont="0" applyFill="0" applyBorder="0" applyAlignment="0" applyProtection="0">
      <alignment horizontal="center" vertical="center" wrapText="1"/>
      <protection locked="0"/>
    </xf>
    <xf numFmtId="165" fontId="1" fillId="0" borderId="0">
      <protection locked="0"/>
    </xf>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0" borderId="0" applyNumberFormat="0" applyBorder="0" applyAlignment="0" applyProtection="0"/>
    <xf numFmtId="0" fontId="4" fillId="0" borderId="0" applyNumberFormat="0" applyFill="0" applyBorder="0" applyAlignment="0" applyProtection="0"/>
    <xf numFmtId="0" fontId="5" fillId="21" borderId="2" applyNumberFormat="0" applyAlignment="0" applyProtection="0"/>
    <xf numFmtId="0" fontId="6" fillId="0" borderId="3" applyNumberFormat="0" applyFill="0" applyAlignment="0" applyProtection="0"/>
    <xf numFmtId="0" fontId="7" fillId="22" borderId="4" applyNumberFormat="0" applyFont="0" applyAlignment="0" applyProtection="0"/>
    <xf numFmtId="14" fontId="8" fillId="0" borderId="0" applyFont="0" applyFill="0" applyBorder="0" applyProtection="0">
      <alignment horizontal="center" vertical="center"/>
    </xf>
    <xf numFmtId="0" fontId="9" fillId="8" borderId="2" applyNumberFormat="0" applyAlignment="0" applyProtection="0"/>
    <xf numFmtId="44" fontId="1" fillId="0" borderId="0" applyFont="0" applyFill="0" applyBorder="0" applyAlignment="0" applyProtection="0"/>
    <xf numFmtId="0" fontId="1" fillId="0" borderId="0"/>
    <xf numFmtId="3" fontId="10" fillId="0" borderId="0" applyFont="0" applyFill="0" applyBorder="0" applyAlignment="0" applyProtection="0"/>
    <xf numFmtId="166" fontId="8" fillId="23" borderId="5" applyNumberFormat="0" applyFont="0" applyAlignment="0">
      <alignment vertical="center"/>
    </xf>
    <xf numFmtId="0" fontId="11" fillId="4" borderId="0" applyNumberFormat="0" applyBorder="0" applyAlignment="0" applyProtection="0"/>
    <xf numFmtId="166" fontId="8" fillId="24" borderId="6" applyNumberFormat="0" applyFont="0" applyAlignment="0" applyProtection="0">
      <alignment vertical="center"/>
      <protection locked="0"/>
    </xf>
    <xf numFmtId="169" fontId="1" fillId="0" borderId="0" applyFont="0" applyFill="0" applyBorder="0" applyAlignment="0" applyProtection="0"/>
    <xf numFmtId="0" fontId="12" fillId="0" borderId="0">
      <protection locked="0"/>
    </xf>
    <xf numFmtId="171" fontId="8" fillId="0" borderId="0" applyFont="0" applyFill="0" applyBorder="0" applyAlignment="0" applyProtection="0"/>
    <xf numFmtId="0" fontId="1" fillId="0" borderId="0"/>
    <xf numFmtId="0" fontId="13" fillId="1" borderId="0"/>
    <xf numFmtId="0" fontId="14" fillId="25" borderId="0" applyNumberFormat="0" applyBorder="0" applyAlignment="0" applyProtection="0"/>
    <xf numFmtId="0" fontId="16" fillId="0" borderId="0">
      <protection locked="0"/>
    </xf>
    <xf numFmtId="10" fontId="12" fillId="0" borderId="0"/>
    <xf numFmtId="167" fontId="1" fillId="0" borderId="0">
      <protection locked="0"/>
    </xf>
    <xf numFmtId="168" fontId="1" fillId="0" borderId="0">
      <protection locked="0"/>
    </xf>
    <xf numFmtId="170" fontId="1" fillId="0" borderId="0">
      <protection locked="0"/>
    </xf>
    <xf numFmtId="9" fontId="1" fillId="0" borderId="0" applyFont="0" applyFill="0" applyBorder="0" applyAlignment="0" applyProtection="0"/>
    <xf numFmtId="0" fontId="17" fillId="5" borderId="0" applyNumberFormat="0" applyBorder="0" applyAlignment="0" applyProtection="0"/>
    <xf numFmtId="0" fontId="18" fillId="21" borderId="7" applyNumberFormat="0" applyAlignment="0" applyProtection="0"/>
    <xf numFmtId="0" fontId="15" fillId="0" borderId="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166" fontId="24" fillId="26" borderId="0" applyNumberFormat="0" applyBorder="0">
      <alignment vertical="center"/>
    </xf>
    <xf numFmtId="0" fontId="25" fillId="27" borderId="11" applyNumberFormat="0">
      <alignment horizontal="centerContinuous" vertical="center"/>
    </xf>
    <xf numFmtId="0" fontId="26" fillId="28" borderId="6" applyNumberFormat="0" applyBorder="0">
      <alignment horizontal="centerContinuous" vertical="center" wrapText="1"/>
    </xf>
    <xf numFmtId="0" fontId="27" fillId="28" borderId="6" applyNumberFormat="0" applyBorder="0">
      <alignment horizontal="centerContinuous" vertical="center" wrapText="1"/>
    </xf>
    <xf numFmtId="0" fontId="28" fillId="0" borderId="12" applyNumberFormat="0" applyFill="0" applyAlignment="0" applyProtection="0"/>
    <xf numFmtId="0" fontId="29" fillId="29" borderId="13" applyNumberFormat="0" applyAlignment="0" applyProtection="0"/>
  </cellStyleXfs>
  <cellXfs count="197">
    <xf numFmtId="0" fontId="0" fillId="0" borderId="0" xfId="0"/>
    <xf numFmtId="3" fontId="32" fillId="30" borderId="0" xfId="0" applyNumberFormat="1" applyFont="1" applyFill="1" applyBorder="1" applyAlignment="1">
      <alignment horizontal="center" vertical="center"/>
    </xf>
    <xf numFmtId="3" fontId="7" fillId="30" borderId="0" xfId="0" applyNumberFormat="1" applyFont="1" applyFill="1" applyBorder="1" applyAlignment="1">
      <alignment horizontal="center" vertical="center"/>
    </xf>
    <xf numFmtId="3" fontId="32" fillId="0" borderId="0" xfId="0" applyNumberFormat="1" applyFont="1" applyFill="1" applyBorder="1" applyAlignment="1">
      <alignment horizontal="center" vertical="center"/>
    </xf>
    <xf numFmtId="3" fontId="32" fillId="30" borderId="0" xfId="0" applyNumberFormat="1" applyFont="1" applyFill="1" applyBorder="1" applyAlignment="1">
      <alignment vertical="center"/>
    </xf>
    <xf numFmtId="3" fontId="32" fillId="30" borderId="0" xfId="0" applyNumberFormat="1" applyFont="1" applyFill="1" applyBorder="1" applyAlignment="1">
      <alignment vertical="center" wrapText="1"/>
    </xf>
    <xf numFmtId="3" fontId="34" fillId="30" borderId="0" xfId="0" applyNumberFormat="1" applyFont="1" applyFill="1" applyBorder="1" applyAlignment="1">
      <alignment horizontal="right" vertical="center"/>
    </xf>
    <xf numFmtId="3" fontId="32" fillId="30" borderId="0" xfId="0" applyNumberFormat="1" applyFont="1" applyFill="1" applyBorder="1" applyAlignment="1">
      <alignment horizontal="right" vertical="center"/>
    </xf>
    <xf numFmtId="0" fontId="32" fillId="30" borderId="0" xfId="0" applyFont="1" applyFill="1"/>
    <xf numFmtId="0" fontId="32" fillId="0" borderId="0" xfId="0" applyFont="1"/>
    <xf numFmtId="0" fontId="32" fillId="0" borderId="0" xfId="0" applyFont="1" applyAlignment="1">
      <alignment wrapText="1"/>
    </xf>
    <xf numFmtId="1" fontId="35" fillId="31" borderId="0" xfId="0" applyNumberFormat="1" applyFont="1" applyFill="1" applyBorder="1" applyAlignment="1">
      <alignment horizontal="center" vertical="center" wrapText="1"/>
    </xf>
    <xf numFmtId="3" fontId="35" fillId="31" borderId="0" xfId="0" applyNumberFormat="1" applyFont="1" applyFill="1" applyBorder="1" applyAlignment="1">
      <alignment horizontal="center" vertical="center" wrapText="1"/>
    </xf>
    <xf numFmtId="3" fontId="33" fillId="30" borderId="0" xfId="0" applyNumberFormat="1" applyFont="1" applyFill="1" applyBorder="1" applyAlignment="1">
      <alignment horizontal="right" vertical="center"/>
    </xf>
    <xf numFmtId="3" fontId="35" fillId="31" borderId="0" xfId="0" applyNumberFormat="1" applyFont="1" applyFill="1" applyBorder="1" applyAlignment="1">
      <alignment horizontal="center" vertical="center"/>
    </xf>
    <xf numFmtId="0" fontId="32" fillId="30" borderId="0" xfId="0" applyFont="1" applyFill="1" applyAlignment="1">
      <alignment wrapText="1"/>
    </xf>
    <xf numFmtId="3" fontId="32" fillId="0" borderId="0" xfId="0" applyNumberFormat="1" applyFont="1" applyFill="1" applyBorder="1" applyAlignment="1">
      <alignment vertical="center"/>
    </xf>
    <xf numFmtId="3" fontId="37" fillId="30" borderId="0" xfId="0" applyNumberFormat="1" applyFont="1" applyFill="1" applyBorder="1" applyAlignment="1">
      <alignment horizontal="center" vertical="center"/>
    </xf>
    <xf numFmtId="3" fontId="32" fillId="0" borderId="0" xfId="0" applyNumberFormat="1" applyFont="1" applyFill="1" applyBorder="1" applyAlignment="1">
      <alignment horizontal="left" vertical="center"/>
    </xf>
    <xf numFmtId="3" fontId="32" fillId="0" borderId="0" xfId="0" applyNumberFormat="1" applyFont="1" applyFill="1" applyBorder="1" applyAlignment="1">
      <alignment horizontal="right" vertical="center"/>
    </xf>
    <xf numFmtId="3" fontId="34" fillId="0" borderId="0" xfId="0" applyNumberFormat="1" applyFont="1" applyFill="1" applyBorder="1" applyAlignment="1">
      <alignment horizontal="right" vertical="center"/>
    </xf>
    <xf numFmtId="3" fontId="32" fillId="0" borderId="0" xfId="0" applyNumberFormat="1" applyFont="1" applyFill="1" applyBorder="1" applyAlignment="1">
      <alignment vertical="center" wrapText="1"/>
    </xf>
    <xf numFmtId="0" fontId="7" fillId="0" borderId="0" xfId="0" applyFont="1" applyFill="1" applyBorder="1" applyAlignment="1">
      <alignment vertical="center" wrapText="1"/>
    </xf>
    <xf numFmtId="0" fontId="33" fillId="30" borderId="0" xfId="0" applyFont="1" applyFill="1"/>
    <xf numFmtId="0" fontId="33" fillId="0" borderId="0" xfId="0" applyFont="1"/>
    <xf numFmtId="0" fontId="33" fillId="30" borderId="0" xfId="0" applyFont="1" applyFill="1" applyAlignment="1">
      <alignment horizontal="center"/>
    </xf>
    <xf numFmtId="0" fontId="33" fillId="0" borderId="0" xfId="0" applyFont="1" applyAlignment="1">
      <alignment horizontal="center"/>
    </xf>
    <xf numFmtId="0" fontId="33" fillId="27" borderId="0" xfId="0" applyFont="1" applyFill="1" applyAlignment="1">
      <alignment horizontal="center" wrapText="1"/>
    </xf>
    <xf numFmtId="0" fontId="33" fillId="27" borderId="0" xfId="0" applyFont="1" applyFill="1" applyAlignment="1">
      <alignment horizontal="center"/>
    </xf>
    <xf numFmtId="3" fontId="33" fillId="27" borderId="0" xfId="0" applyNumberFormat="1" applyFont="1" applyFill="1" applyBorder="1" applyAlignment="1">
      <alignment horizontal="center" vertical="center" wrapText="1"/>
    </xf>
    <xf numFmtId="3" fontId="33" fillId="27" borderId="0" xfId="0" applyNumberFormat="1" applyFont="1" applyFill="1" applyBorder="1" applyAlignment="1">
      <alignment horizontal="center" vertical="center"/>
    </xf>
    <xf numFmtId="3" fontId="33" fillId="0" borderId="0" xfId="0" applyNumberFormat="1" applyFont="1" applyFill="1" applyBorder="1" applyAlignment="1">
      <alignment horizontal="right" vertical="center"/>
    </xf>
    <xf numFmtId="3" fontId="33" fillId="0" borderId="0" xfId="0" applyNumberFormat="1" applyFont="1" applyFill="1" applyBorder="1" applyAlignment="1">
      <alignment horizontal="center" vertical="center"/>
    </xf>
    <xf numFmtId="3" fontId="38" fillId="0" borderId="0" xfId="0" applyNumberFormat="1" applyFont="1" applyFill="1" applyBorder="1" applyAlignment="1">
      <alignment horizontal="right" vertical="center"/>
    </xf>
    <xf numFmtId="1" fontId="33" fillId="27" borderId="0" xfId="0" applyNumberFormat="1" applyFont="1" applyFill="1" applyAlignment="1">
      <alignment horizontal="center"/>
    </xf>
    <xf numFmtId="0" fontId="32" fillId="0" borderId="0" xfId="0" applyFont="1" applyFill="1"/>
    <xf numFmtId="0" fontId="33" fillId="0" borderId="0" xfId="0" applyFont="1" applyFill="1"/>
    <xf numFmtId="0" fontId="33" fillId="0" borderId="0" xfId="0" applyFont="1" applyFill="1" applyAlignment="1">
      <alignment horizontal="center"/>
    </xf>
    <xf numFmtId="0" fontId="0" fillId="0" borderId="0" xfId="0" applyBorder="1" applyAlignment="1">
      <alignment horizontal="left" vertical="center"/>
    </xf>
    <xf numFmtId="0" fontId="30" fillId="0" borderId="0" xfId="0" applyFont="1" applyBorder="1" applyAlignment="1">
      <alignment horizontal="left" vertical="center" wrapText="1"/>
    </xf>
    <xf numFmtId="0" fontId="0" fillId="0" borderId="0" xfId="0" applyAlignment="1">
      <alignment wrapText="1"/>
    </xf>
    <xf numFmtId="3" fontId="33" fillId="27" borderId="0" xfId="0" applyNumberFormat="1" applyFont="1" applyFill="1" applyAlignment="1">
      <alignment horizontal="center"/>
    </xf>
    <xf numFmtId="3" fontId="32" fillId="30" borderId="0" xfId="0" applyNumberFormat="1" applyFont="1" applyFill="1" applyBorder="1" applyAlignment="1">
      <alignment vertical="top"/>
    </xf>
    <xf numFmtId="3" fontId="32" fillId="30" borderId="0" xfId="0" applyNumberFormat="1" applyFont="1" applyFill="1" applyBorder="1" applyAlignment="1">
      <alignment vertical="top" wrapText="1"/>
    </xf>
    <xf numFmtId="3" fontId="34" fillId="30" borderId="0" xfId="0" applyNumberFormat="1" applyFont="1" applyFill="1" applyBorder="1" applyAlignment="1">
      <alignment horizontal="right" vertical="top"/>
    </xf>
    <xf numFmtId="3" fontId="32" fillId="30" borderId="0" xfId="0" applyNumberFormat="1" applyFont="1" applyFill="1" applyBorder="1" applyAlignment="1">
      <alignment horizontal="right" vertical="top"/>
    </xf>
    <xf numFmtId="0" fontId="33" fillId="30" borderId="0" xfId="0" applyFont="1" applyFill="1" applyAlignment="1">
      <alignment horizontal="center" vertical="top"/>
    </xf>
    <xf numFmtId="0" fontId="33" fillId="27" borderId="0" xfId="0" applyFont="1" applyFill="1" applyAlignment="1">
      <alignment horizontal="center" vertical="top" wrapText="1"/>
    </xf>
    <xf numFmtId="0" fontId="33" fillId="27" borderId="0" xfId="0" applyFont="1" applyFill="1" applyAlignment="1">
      <alignment horizontal="center" vertical="top"/>
    </xf>
    <xf numFmtId="3" fontId="33" fillId="27" borderId="0" xfId="0" applyNumberFormat="1" applyFont="1" applyFill="1" applyBorder="1" applyAlignment="1">
      <alignment horizontal="center" vertical="top"/>
    </xf>
    <xf numFmtId="0" fontId="32" fillId="0" borderId="0" xfId="0" applyFont="1" applyFill="1" applyAlignment="1">
      <alignment horizontal="right" vertical="center"/>
    </xf>
    <xf numFmtId="0" fontId="32" fillId="0" borderId="0" xfId="0" applyFont="1" applyBorder="1" applyAlignment="1">
      <alignment horizontal="right" vertical="center"/>
    </xf>
    <xf numFmtId="3" fontId="32" fillId="0" borderId="0" xfId="0" applyNumberFormat="1" applyFont="1" applyBorder="1" applyAlignment="1">
      <alignment horizontal="right" vertical="center"/>
    </xf>
    <xf numFmtId="173" fontId="0" fillId="0" borderId="0" xfId="0" applyNumberFormat="1"/>
    <xf numFmtId="173" fontId="33" fillId="27" borderId="0" xfId="0" applyNumberFormat="1" applyFont="1" applyFill="1" applyAlignment="1">
      <alignment horizontal="center"/>
    </xf>
    <xf numFmtId="0" fontId="0" fillId="0" borderId="0" xfId="0" applyFill="1" applyAlignment="1">
      <alignment wrapText="1"/>
    </xf>
    <xf numFmtId="0" fontId="0" fillId="0" borderId="0" xfId="0" applyFill="1"/>
    <xf numFmtId="0" fontId="30" fillId="0" borderId="0" xfId="0" applyFont="1" applyAlignment="1">
      <alignment horizontal="left" wrapText="1"/>
    </xf>
    <xf numFmtId="0" fontId="0" fillId="0" borderId="0" xfId="0" applyAlignment="1">
      <alignment horizontal="left" wrapText="1"/>
    </xf>
    <xf numFmtId="164" fontId="32" fillId="30" borderId="0" xfId="0" applyNumberFormat="1" applyFont="1" applyFill="1"/>
    <xf numFmtId="0" fontId="24" fillId="0" borderId="0" xfId="0" applyFont="1" applyAlignment="1"/>
    <xf numFmtId="0" fontId="33" fillId="30" borderId="0" xfId="0" applyFont="1" applyFill="1" applyAlignment="1"/>
    <xf numFmtId="0" fontId="0" fillId="0" borderId="0" xfId="0" applyAlignment="1"/>
    <xf numFmtId="0" fontId="32" fillId="30" borderId="0" xfId="0" applyFont="1" applyFill="1" applyAlignment="1"/>
    <xf numFmtId="0" fontId="7" fillId="0" borderId="0" xfId="0" applyFont="1" applyAlignment="1"/>
    <xf numFmtId="0" fontId="0" fillId="0" borderId="0" xfId="0" applyAlignment="1">
      <alignment horizontal="right"/>
    </xf>
    <xf numFmtId="3" fontId="32" fillId="30" borderId="0" xfId="0" applyNumberFormat="1" applyFont="1" applyFill="1" applyBorder="1" applyAlignment="1">
      <alignment horizontal="right"/>
    </xf>
    <xf numFmtId="3" fontId="33" fillId="30" borderId="0" xfId="0" applyNumberFormat="1" applyFont="1" applyFill="1" applyBorder="1" applyAlignment="1">
      <alignment horizontal="right"/>
    </xf>
    <xf numFmtId="0" fontId="32" fillId="0" borderId="0" xfId="0" applyFont="1" applyFill="1" applyAlignment="1"/>
    <xf numFmtId="0" fontId="32" fillId="0" borderId="0" xfId="0" applyFont="1" applyFill="1" applyAlignment="1">
      <alignment wrapText="1"/>
    </xf>
    <xf numFmtId="0" fontId="0" fillId="0" borderId="0" xfId="0" applyFill="1" applyAlignment="1">
      <alignment horizontal="right"/>
    </xf>
    <xf numFmtId="0" fontId="33" fillId="30" borderId="0" xfId="0" applyFont="1" applyFill="1" applyAlignment="1">
      <alignment horizontal="right"/>
    </xf>
    <xf numFmtId="3" fontId="33" fillId="0" borderId="0" xfId="0" applyNumberFormat="1" applyFont="1" applyFill="1" applyBorder="1" applyAlignment="1">
      <alignment horizontal="right"/>
    </xf>
    <xf numFmtId="0" fontId="32" fillId="30" borderId="0" xfId="0" applyFont="1" applyFill="1" applyAlignment="1">
      <alignment horizontal="right"/>
    </xf>
    <xf numFmtId="3" fontId="32" fillId="0" borderId="0" xfId="0" applyNumberFormat="1" applyFont="1" applyFill="1" applyBorder="1" applyAlignment="1">
      <alignment horizontal="right"/>
    </xf>
    <xf numFmtId="3" fontId="38" fillId="0" borderId="0" xfId="0" applyNumberFormat="1" applyFont="1" applyFill="1" applyBorder="1" applyAlignment="1">
      <alignment horizontal="right"/>
    </xf>
    <xf numFmtId="0" fontId="32" fillId="0" borderId="0" xfId="0" applyFont="1" applyAlignment="1">
      <alignment horizontal="right"/>
    </xf>
    <xf numFmtId="3" fontId="39" fillId="0" borderId="0" xfId="0" applyNumberFormat="1" applyFont="1" applyFill="1" applyBorder="1" applyAlignment="1">
      <alignment horizontal="right"/>
    </xf>
    <xf numFmtId="3" fontId="33" fillId="0" borderId="0" xfId="0" applyNumberFormat="1" applyFont="1" applyFill="1" applyBorder="1" applyAlignment="1">
      <alignment horizontal="left"/>
    </xf>
    <xf numFmtId="0" fontId="33" fillId="0" borderId="0" xfId="0" applyFont="1" applyFill="1" applyAlignment="1"/>
    <xf numFmtId="0" fontId="33" fillId="0" borderId="0" xfId="0" applyFont="1" applyFill="1" applyAlignment="1">
      <alignment horizontal="right"/>
    </xf>
    <xf numFmtId="3" fontId="32" fillId="0" borderId="0" xfId="0" applyNumberFormat="1" applyFont="1" applyFill="1" applyBorder="1" applyAlignment="1">
      <alignment horizontal="left"/>
    </xf>
    <xf numFmtId="3" fontId="32" fillId="0" borderId="0" xfId="0" applyNumberFormat="1" applyFont="1" applyFill="1" applyBorder="1" applyAlignment="1">
      <alignment wrapText="1"/>
    </xf>
    <xf numFmtId="0" fontId="32" fillId="0" borderId="0" xfId="0" applyFont="1" applyFill="1" applyAlignment="1">
      <alignment horizontal="right"/>
    </xf>
    <xf numFmtId="3" fontId="32" fillId="0" borderId="0" xfId="0" applyNumberFormat="1" applyFont="1" applyFill="1" applyBorder="1" applyAlignment="1">
      <alignment horizontal="left" wrapText="1"/>
    </xf>
    <xf numFmtId="3" fontId="33" fillId="0" borderId="0" xfId="0" applyNumberFormat="1" applyFont="1" applyFill="1" applyBorder="1" applyAlignment="1">
      <alignment wrapText="1"/>
    </xf>
    <xf numFmtId="0" fontId="33" fillId="0" borderId="0" xfId="0" applyFont="1" applyBorder="1" applyAlignment="1">
      <alignment horizontal="right"/>
    </xf>
    <xf numFmtId="0" fontId="32" fillId="0" borderId="0" xfId="0" applyFont="1" applyBorder="1" applyAlignment="1">
      <alignment horizontal="right"/>
    </xf>
    <xf numFmtId="173" fontId="33" fillId="0" borderId="0" xfId="0" applyNumberFormat="1" applyFont="1" applyBorder="1" applyAlignment="1">
      <alignment horizontal="right"/>
    </xf>
    <xf numFmtId="3" fontId="33" fillId="0" borderId="0" xfId="0" applyNumberFormat="1" applyFont="1" applyFill="1" applyBorder="1" applyAlignment="1">
      <alignment horizontal="left" wrapText="1"/>
    </xf>
    <xf numFmtId="0" fontId="8" fillId="0" borderId="0" xfId="0" applyFont="1" applyFill="1" applyBorder="1" applyAlignment="1">
      <alignment horizontal="left" wrapText="1"/>
    </xf>
    <xf numFmtId="0" fontId="32" fillId="0" borderId="0" xfId="0" applyFont="1" applyBorder="1" applyAlignment="1">
      <alignment horizontal="right" wrapText="1"/>
    </xf>
    <xf numFmtId="0" fontId="8" fillId="0" borderId="0" xfId="0" applyFont="1" applyFill="1" applyAlignment="1">
      <alignment wrapText="1"/>
    </xf>
    <xf numFmtId="173" fontId="32" fillId="0" borderId="0" xfId="0" applyNumberFormat="1" applyFont="1" applyBorder="1" applyAlignment="1">
      <alignment horizontal="right"/>
    </xf>
    <xf numFmtId="0" fontId="0" fillId="0" borderId="0" xfId="0" applyBorder="1" applyAlignment="1">
      <alignment horizontal="left"/>
    </xf>
    <xf numFmtId="0" fontId="32" fillId="0" borderId="0" xfId="0" applyFont="1" applyFill="1" applyBorder="1" applyAlignment="1">
      <alignment horizontal="right"/>
    </xf>
    <xf numFmtId="0" fontId="30" fillId="0" borderId="0" xfId="0" applyFont="1" applyBorder="1" applyAlignment="1">
      <alignment horizontal="left" wrapText="1"/>
    </xf>
    <xf numFmtId="0" fontId="8" fillId="0" borderId="0" xfId="0" applyFont="1" applyAlignment="1">
      <alignment wrapText="1"/>
    </xf>
    <xf numFmtId="0" fontId="40" fillId="0" borderId="0" xfId="0" applyFont="1" applyFill="1" applyBorder="1" applyAlignment="1">
      <alignment horizontal="left" wrapText="1"/>
    </xf>
    <xf numFmtId="173" fontId="32" fillId="0" borderId="0" xfId="0" applyNumberFormat="1" applyFont="1" applyFill="1" applyBorder="1" applyAlignment="1">
      <alignment horizontal="right"/>
    </xf>
    <xf numFmtId="0" fontId="8" fillId="0" borderId="0" xfId="0" applyFont="1" applyBorder="1" applyAlignment="1">
      <alignment horizontal="left" wrapText="1"/>
    </xf>
    <xf numFmtId="0" fontId="8" fillId="0" borderId="0" xfId="0" applyFont="1" applyFill="1" applyBorder="1" applyAlignment="1">
      <alignment horizontal="left"/>
    </xf>
    <xf numFmtId="0" fontId="0" fillId="0" borderId="0" xfId="0" applyFill="1" applyAlignment="1"/>
    <xf numFmtId="0" fontId="32" fillId="0" borderId="0" xfId="0" applyFont="1" applyFill="1" applyBorder="1" applyAlignment="1">
      <alignment horizontal="right" wrapText="1"/>
    </xf>
    <xf numFmtId="0" fontId="8" fillId="0" borderId="0" xfId="0" applyFont="1" applyBorder="1" applyAlignment="1">
      <alignment horizontal="left"/>
    </xf>
    <xf numFmtId="0" fontId="0" fillId="0" borderId="0" xfId="0" applyFill="1" applyBorder="1" applyAlignment="1">
      <alignment horizontal="left"/>
    </xf>
    <xf numFmtId="0" fontId="30" fillId="0" borderId="0" xfId="0" applyFont="1" applyFill="1" applyBorder="1" applyAlignment="1">
      <alignment horizontal="left" wrapText="1"/>
    </xf>
    <xf numFmtId="0" fontId="33" fillId="0" borderId="0" xfId="0" applyFont="1" applyFill="1" applyBorder="1" applyAlignment="1">
      <alignment horizontal="right"/>
    </xf>
    <xf numFmtId="173" fontId="33" fillId="0" borderId="0" xfId="0" applyNumberFormat="1" applyFont="1" applyFill="1" applyBorder="1" applyAlignment="1">
      <alignment horizontal="right"/>
    </xf>
    <xf numFmtId="0" fontId="8" fillId="0" borderId="0" xfId="0" applyFont="1" applyFill="1" applyAlignment="1"/>
    <xf numFmtId="173" fontId="0" fillId="0" borderId="0" xfId="0" applyNumberFormat="1" applyFill="1" applyAlignment="1"/>
    <xf numFmtId="0" fontId="33" fillId="30" borderId="0" xfId="0" applyFont="1" applyFill="1" applyAlignment="1">
      <alignment vertical="top"/>
    </xf>
    <xf numFmtId="0" fontId="33" fillId="30" borderId="0" xfId="0" applyFont="1" applyFill="1" applyBorder="1" applyAlignment="1">
      <alignment vertical="top"/>
    </xf>
    <xf numFmtId="0" fontId="32" fillId="30" borderId="0" xfId="0" applyFont="1" applyFill="1" applyAlignment="1">
      <alignment vertical="top"/>
    </xf>
    <xf numFmtId="0" fontId="32" fillId="30" borderId="0" xfId="0" applyFont="1" applyFill="1" applyBorder="1" applyAlignment="1">
      <alignment vertical="top"/>
    </xf>
    <xf numFmtId="3" fontId="33" fillId="30" borderId="0" xfId="0" applyNumberFormat="1" applyFont="1" applyFill="1" applyBorder="1" applyAlignment="1">
      <alignment horizontal="right" vertical="top"/>
    </xf>
    <xf numFmtId="0" fontId="26" fillId="0" borderId="0" xfId="0" applyFont="1" applyFill="1" applyAlignment="1">
      <alignment vertical="center"/>
    </xf>
    <xf numFmtId="0" fontId="0" fillId="0" borderId="0" xfId="0" applyAlignment="1">
      <alignment vertical="center"/>
    </xf>
    <xf numFmtId="3" fontId="37" fillId="0" borderId="0" xfId="0" applyNumberFormat="1" applyFont="1" applyFill="1" applyBorder="1" applyAlignment="1">
      <alignment horizontal="center" vertical="center"/>
    </xf>
    <xf numFmtId="0" fontId="32" fillId="30" borderId="0" xfId="0" applyFont="1" applyFill="1" applyAlignment="1">
      <alignment vertical="top" wrapText="1"/>
    </xf>
    <xf numFmtId="0" fontId="32" fillId="0" borderId="0" xfId="0" applyFont="1" applyAlignment="1">
      <alignment vertical="top"/>
    </xf>
    <xf numFmtId="0" fontId="32" fillId="0" borderId="0" xfId="0" applyFont="1" applyAlignment="1">
      <alignment vertical="top" wrapText="1"/>
    </xf>
    <xf numFmtId="3" fontId="0" fillId="0" borderId="0" xfId="0" applyNumberFormat="1"/>
    <xf numFmtId="165" fontId="0" fillId="0" borderId="0" xfId="50" applyNumberFormat="1" applyFont="1"/>
    <xf numFmtId="3" fontId="32" fillId="30" borderId="0" xfId="0" applyNumberFormat="1" applyFont="1" applyFill="1" applyBorder="1" applyAlignment="1">
      <alignment horizontal="left" vertical="top"/>
    </xf>
    <xf numFmtId="3" fontId="33" fillId="27" borderId="0" xfId="0" applyNumberFormat="1" applyFont="1" applyFill="1" applyBorder="1" applyAlignment="1">
      <alignment horizontal="center" vertical="top" wrapText="1"/>
    </xf>
    <xf numFmtId="3" fontId="33" fillId="27" borderId="0" xfId="0" applyNumberFormat="1" applyFont="1" applyFill="1" applyBorder="1" applyAlignment="1">
      <alignment vertical="top"/>
    </xf>
    <xf numFmtId="3" fontId="32" fillId="0" borderId="0" xfId="0" applyNumberFormat="1" applyFont="1" applyFill="1" applyBorder="1" applyAlignment="1">
      <alignment horizontal="left" vertical="top"/>
    </xf>
    <xf numFmtId="3" fontId="32" fillId="0" borderId="0" xfId="0" applyNumberFormat="1" applyFont="1" applyFill="1" applyBorder="1" applyAlignment="1">
      <alignment vertical="top" wrapText="1"/>
    </xf>
    <xf numFmtId="3" fontId="32" fillId="0" borderId="0" xfId="0" applyNumberFormat="1" applyFont="1" applyFill="1" applyBorder="1" applyAlignment="1">
      <alignment vertical="top"/>
    </xf>
    <xf numFmtId="3" fontId="32" fillId="0" borderId="0" xfId="0" applyNumberFormat="1" applyFont="1" applyFill="1" applyBorder="1" applyAlignment="1">
      <alignment horizontal="right" vertical="top"/>
    </xf>
    <xf numFmtId="0" fontId="41" fillId="30" borderId="0" xfId="0" applyFont="1" applyFill="1" applyBorder="1" applyAlignment="1">
      <alignment vertical="top"/>
    </xf>
    <xf numFmtId="3" fontId="33" fillId="27" borderId="0" xfId="0" applyNumberFormat="1" applyFont="1" applyFill="1" applyBorder="1" applyAlignment="1">
      <alignment horizontal="right" vertical="top" wrapText="1"/>
    </xf>
    <xf numFmtId="3" fontId="8" fillId="0" borderId="0" xfId="0" applyNumberFormat="1" applyFont="1" applyFill="1" applyBorder="1" applyAlignment="1">
      <alignment vertical="top" wrapText="1"/>
    </xf>
    <xf numFmtId="165" fontId="32" fillId="0" borderId="0" xfId="0" applyNumberFormat="1" applyFont="1" applyFill="1" applyBorder="1" applyAlignment="1">
      <alignment horizontal="right" vertical="top"/>
    </xf>
    <xf numFmtId="3" fontId="8" fillId="30" borderId="0" xfId="0" applyNumberFormat="1" applyFont="1" applyFill="1" applyBorder="1" applyAlignment="1">
      <alignment vertical="top" wrapText="1"/>
    </xf>
    <xf numFmtId="165" fontId="32" fillId="0" borderId="0" xfId="0" applyNumberFormat="1" applyFont="1" applyFill="1" applyBorder="1" applyAlignment="1">
      <alignment vertical="top" wrapText="1"/>
    </xf>
    <xf numFmtId="0" fontId="8" fillId="30" borderId="0" xfId="0" applyFont="1" applyFill="1" applyAlignment="1">
      <alignment vertical="top"/>
    </xf>
    <xf numFmtId="0" fontId="8" fillId="30" borderId="0" xfId="0" applyFont="1" applyFill="1" applyAlignment="1">
      <alignment vertical="top" wrapText="1"/>
    </xf>
    <xf numFmtId="0" fontId="42" fillId="30" borderId="0" xfId="0" applyFont="1" applyFill="1" applyAlignment="1">
      <alignment vertical="top" wrapText="1"/>
    </xf>
    <xf numFmtId="0" fontId="42" fillId="30" borderId="0" xfId="0" applyFont="1" applyFill="1" applyAlignment="1">
      <alignment vertical="top"/>
    </xf>
    <xf numFmtId="3" fontId="8" fillId="30" borderId="0" xfId="0" applyNumberFormat="1" applyFont="1" applyFill="1" applyBorder="1" applyAlignment="1">
      <alignment vertical="top"/>
    </xf>
    <xf numFmtId="3" fontId="8" fillId="30" borderId="0" xfId="0" applyNumberFormat="1" applyFont="1" applyFill="1" applyBorder="1" applyAlignment="1">
      <alignment horizontal="right" vertical="top"/>
    </xf>
    <xf numFmtId="0" fontId="43" fillId="30" borderId="0" xfId="0" applyFont="1" applyFill="1" applyAlignment="1">
      <alignment vertical="top"/>
    </xf>
    <xf numFmtId="0" fontId="44" fillId="30" borderId="0" xfId="0" applyFont="1" applyFill="1" applyAlignment="1">
      <alignment vertical="top"/>
    </xf>
    <xf numFmtId="0" fontId="44" fillId="30" borderId="0" xfId="0" applyFont="1" applyFill="1" applyAlignment="1">
      <alignment vertical="top" wrapText="1"/>
    </xf>
    <xf numFmtId="0" fontId="8" fillId="0" borderId="0" xfId="0" applyFont="1" applyAlignment="1">
      <alignment vertical="top"/>
    </xf>
    <xf numFmtId="0" fontId="8" fillId="0" borderId="0" xfId="0" applyFont="1" applyAlignment="1">
      <alignment vertical="top" wrapText="1"/>
    </xf>
    <xf numFmtId="3" fontId="8" fillId="30" borderId="0" xfId="0" applyNumberFormat="1" applyFont="1" applyFill="1" applyBorder="1" applyAlignment="1">
      <alignment horizontal="center" vertical="center"/>
    </xf>
    <xf numFmtId="3" fontId="33" fillId="30" borderId="0" xfId="0" applyNumberFormat="1" applyFont="1" applyFill="1" applyAlignment="1">
      <alignment vertical="top"/>
    </xf>
    <xf numFmtId="3" fontId="8" fillId="30" borderId="0" xfId="0" applyNumberFormat="1" applyFont="1" applyFill="1" applyAlignment="1">
      <alignment vertical="top"/>
    </xf>
    <xf numFmtId="3" fontId="33" fillId="27" borderId="0" xfId="0" applyNumberFormat="1" applyFont="1" applyFill="1" applyAlignment="1">
      <alignment horizontal="right" vertical="top"/>
    </xf>
    <xf numFmtId="3" fontId="33" fillId="27" borderId="0" xfId="0" applyNumberFormat="1" applyFont="1" applyFill="1" applyAlignment="1">
      <alignment horizontal="center" vertical="top"/>
    </xf>
    <xf numFmtId="3" fontId="8" fillId="0" borderId="0" xfId="0" applyNumberFormat="1" applyFont="1" applyAlignment="1">
      <alignment vertical="top"/>
    </xf>
    <xf numFmtId="0" fontId="44" fillId="30" borderId="0" xfId="0" applyFont="1" applyFill="1" applyAlignment="1">
      <alignment vertical="top"/>
    </xf>
    <xf numFmtId="3" fontId="8" fillId="0" borderId="0" xfId="0" applyNumberFormat="1" applyFont="1" applyFill="1" applyBorder="1" applyAlignment="1">
      <alignment horizontal="center" vertical="center"/>
    </xf>
    <xf numFmtId="0" fontId="30" fillId="0" borderId="0" xfId="0" applyFont="1"/>
    <xf numFmtId="0" fontId="8" fillId="30" borderId="0" xfId="0" applyFont="1" applyFill="1" applyAlignment="1">
      <alignment horizontal="left" vertical="top"/>
    </xf>
    <xf numFmtId="0" fontId="8" fillId="30" borderId="0" xfId="0" applyFont="1" applyFill="1" applyAlignment="1">
      <alignment horizontal="left" vertical="top" wrapText="1"/>
    </xf>
    <xf numFmtId="0" fontId="42" fillId="30" borderId="0" xfId="0" applyFont="1" applyFill="1" applyAlignment="1">
      <alignment horizontal="left" vertical="top" wrapText="1"/>
    </xf>
    <xf numFmtId="3" fontId="8" fillId="30" borderId="0" xfId="0" applyNumberFormat="1" applyFont="1" applyFill="1" applyBorder="1" applyAlignment="1">
      <alignment horizontal="left" vertical="top"/>
    </xf>
    <xf numFmtId="3" fontId="8" fillId="30" borderId="0" xfId="0" applyNumberFormat="1" applyFont="1" applyFill="1" applyBorder="1" applyAlignment="1">
      <alignment horizontal="left" vertical="top" wrapText="1"/>
    </xf>
    <xf numFmtId="0" fontId="8" fillId="0" borderId="0" xfId="0" applyFont="1"/>
    <xf numFmtId="3" fontId="45" fillId="0" borderId="0" xfId="0" applyNumberFormat="1" applyFont="1"/>
    <xf numFmtId="3" fontId="42" fillId="30" borderId="0" xfId="0" applyNumberFormat="1" applyFont="1" applyFill="1" applyAlignment="1">
      <alignment vertical="top"/>
    </xf>
    <xf numFmtId="3" fontId="43" fillId="30" borderId="0" xfId="0" applyNumberFormat="1" applyFont="1" applyFill="1" applyAlignment="1">
      <alignment vertical="top"/>
    </xf>
    <xf numFmtId="164" fontId="8" fillId="0" borderId="0" xfId="0" applyNumberFormat="1" applyFont="1" applyAlignment="1">
      <alignment vertical="top"/>
    </xf>
    <xf numFmtId="0" fontId="8" fillId="30" borderId="0" xfId="0" applyFont="1" applyFill="1" applyAlignment="1">
      <alignment vertical="top"/>
    </xf>
    <xf numFmtId="0" fontId="8" fillId="30" borderId="0" xfId="0" applyFont="1" applyFill="1" applyAlignment="1">
      <alignment vertical="top"/>
    </xf>
    <xf numFmtId="0" fontId="8" fillId="30" borderId="0" xfId="0" applyFont="1" applyFill="1" applyAlignment="1">
      <alignment horizontal="left" vertical="top"/>
    </xf>
    <xf numFmtId="3" fontId="8" fillId="30" borderId="0" xfId="0" applyNumberFormat="1" applyFont="1" applyFill="1" applyAlignment="1">
      <alignment vertical="center"/>
    </xf>
    <xf numFmtId="0" fontId="30" fillId="0" borderId="0" xfId="0" applyFont="1" applyAlignment="1">
      <alignment horizontal="left" wrapText="1"/>
    </xf>
    <xf numFmtId="3" fontId="33" fillId="0" borderId="0" xfId="0" applyNumberFormat="1" applyFont="1" applyFill="1" applyBorder="1" applyAlignment="1">
      <alignment horizontal="left"/>
    </xf>
    <xf numFmtId="0" fontId="0" fillId="0" borderId="0" xfId="0" applyFill="1" applyAlignment="1"/>
    <xf numFmtId="3" fontId="33" fillId="0" borderId="0" xfId="0" applyNumberFormat="1" applyFont="1" applyFill="1" applyBorder="1" applyAlignment="1">
      <alignment horizontal="left" wrapText="1"/>
    </xf>
    <xf numFmtId="0" fontId="0" fillId="0" borderId="0" xfId="0" applyFill="1" applyAlignment="1">
      <alignment wrapText="1"/>
    </xf>
    <xf numFmtId="0" fontId="26" fillId="0" borderId="0" xfId="0" applyFont="1" applyFill="1" applyAlignment="1">
      <alignment horizontal="center" vertical="center"/>
    </xf>
    <xf numFmtId="3" fontId="35" fillId="32" borderId="0" xfId="0" applyNumberFormat="1" applyFont="1" applyFill="1" applyBorder="1" applyAlignment="1">
      <alignment horizontal="center" vertical="center"/>
    </xf>
    <xf numFmtId="0" fontId="0" fillId="0" borderId="0" xfId="0" applyAlignment="1"/>
    <xf numFmtId="3" fontId="32" fillId="0" borderId="0" xfId="0" applyNumberFormat="1" applyFont="1" applyFill="1" applyBorder="1" applyAlignment="1">
      <alignment horizontal="left" wrapText="1"/>
    </xf>
    <xf numFmtId="0" fontId="7" fillId="0" borderId="0" xfId="0" applyFont="1" applyFill="1" applyAlignment="1">
      <alignment wrapText="1"/>
    </xf>
    <xf numFmtId="3" fontId="8" fillId="0" borderId="0" xfId="0" applyNumberFormat="1" applyFont="1" applyFill="1" applyBorder="1" applyAlignment="1">
      <alignment horizontal="left" wrapText="1"/>
    </xf>
    <xf numFmtId="0" fontId="8" fillId="0" borderId="0" xfId="0" applyFont="1" applyFill="1" applyAlignment="1">
      <alignment wrapText="1"/>
    </xf>
    <xf numFmtId="0" fontId="0" fillId="0" borderId="0" xfId="0" applyAlignment="1">
      <alignment wrapText="1"/>
    </xf>
    <xf numFmtId="0" fontId="7" fillId="0" borderId="0" xfId="0" applyFont="1" applyFill="1" applyAlignment="1"/>
    <xf numFmtId="0" fontId="33" fillId="30" borderId="0" xfId="0" applyFont="1" applyFill="1" applyAlignment="1"/>
    <xf numFmtId="3" fontId="36" fillId="32" borderId="0" xfId="0" applyNumberFormat="1" applyFont="1" applyFill="1" applyBorder="1" applyAlignment="1">
      <alignment horizontal="center" vertical="center"/>
    </xf>
    <xf numFmtId="0" fontId="0" fillId="30" borderId="0" xfId="0" applyFill="1" applyAlignment="1"/>
    <xf numFmtId="0" fontId="33" fillId="30" borderId="0" xfId="0" applyFont="1" applyFill="1" applyAlignment="1">
      <alignment vertical="top"/>
    </xf>
    <xf numFmtId="0" fontId="0" fillId="30" borderId="0" xfId="0" applyFill="1" applyAlignment="1">
      <alignment vertical="top"/>
    </xf>
    <xf numFmtId="3" fontId="33" fillId="30" borderId="0" xfId="0" applyNumberFormat="1" applyFont="1" applyFill="1" applyBorder="1" applyAlignment="1">
      <alignment horizontal="left" vertical="top"/>
    </xf>
    <xf numFmtId="0" fontId="32" fillId="30" borderId="0" xfId="0" applyFont="1" applyFill="1" applyAlignment="1">
      <alignment vertical="top"/>
    </xf>
    <xf numFmtId="0" fontId="8" fillId="30" borderId="0" xfId="0" applyFont="1" applyFill="1" applyAlignment="1">
      <alignment vertical="top"/>
    </xf>
    <xf numFmtId="0" fontId="41" fillId="30" borderId="0" xfId="0" applyFont="1" applyFill="1" applyAlignment="1">
      <alignment vertical="top"/>
    </xf>
    <xf numFmtId="0" fontId="44" fillId="30" borderId="0" xfId="0" applyFont="1" applyFill="1" applyAlignment="1">
      <alignment vertical="top"/>
    </xf>
    <xf numFmtId="0" fontId="33" fillId="30" borderId="0" xfId="0" applyFont="1" applyFill="1" applyAlignment="1">
      <alignment horizontal="left" vertical="top"/>
    </xf>
    <xf numFmtId="0" fontId="8" fillId="30" borderId="0" xfId="0" applyFont="1" applyFill="1" applyAlignment="1">
      <alignment horizontal="left" vertical="top"/>
    </xf>
  </cellXfs>
  <cellStyles count="66">
    <cellStyle name="+" xfId="1"/>
    <cellStyle name="10^-3" xfId="2"/>
    <cellStyle name="20 % - Accent1" xfId="3" builtinId="30" customBuiltin="1"/>
    <cellStyle name="20 % - Accent2" xfId="4" builtinId="34" customBuiltin="1"/>
    <cellStyle name="20 % - Accent3" xfId="5" builtinId="38" customBuiltin="1"/>
    <cellStyle name="20 % - Accent4" xfId="6" builtinId="42" customBuiltin="1"/>
    <cellStyle name="20 % - Accent5" xfId="7" builtinId="46" customBuiltin="1"/>
    <cellStyle name="20 % - Accent6" xfId="8" builtinId="50" customBuiltin="1"/>
    <cellStyle name="40 % - Accent1" xfId="9" builtinId="31" customBuiltin="1"/>
    <cellStyle name="40 % - Accent2" xfId="10" builtinId="35" customBuiltin="1"/>
    <cellStyle name="40 % - Accent3" xfId="11" builtinId="39" customBuiltin="1"/>
    <cellStyle name="40 % - Accent4" xfId="12" builtinId="43" customBuiltin="1"/>
    <cellStyle name="40 % - Accent5" xfId="13" builtinId="47" customBuiltin="1"/>
    <cellStyle name="40 % - Accent6" xfId="14" builtinId="51" customBuiltin="1"/>
    <cellStyle name="60 % - Accent1" xfId="15" builtinId="32" customBuiltin="1"/>
    <cellStyle name="60 % - Accent2" xfId="16" builtinId="36" customBuiltin="1"/>
    <cellStyle name="60 % - Accent3" xfId="17" builtinId="40" customBuiltin="1"/>
    <cellStyle name="60 % - Accent4" xfId="18" builtinId="44" customBuiltin="1"/>
    <cellStyle name="60 % - Accent5" xfId="19" builtinId="48" customBuiltin="1"/>
    <cellStyle name="60 %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Avertissement" xfId="27" builtinId="11" customBuiltin="1"/>
    <cellStyle name="Calcul" xfId="28" builtinId="22" customBuiltin="1"/>
    <cellStyle name="Cellule liée" xfId="29" builtinId="24" customBuiltin="1"/>
    <cellStyle name="Commentaire" xfId="30" builtinId="10" customBuiltin="1"/>
    <cellStyle name="Date" xfId="31"/>
    <cellStyle name="Entrée" xfId="32" builtinId="20" customBuiltin="1"/>
    <cellStyle name="Euro" xfId="33"/>
    <cellStyle name="Excel.Chart" xfId="34"/>
    <cellStyle name="Financier0" xfId="35"/>
    <cellStyle name="Formule Interne" xfId="36"/>
    <cellStyle name="Insatisfaisant" xfId="37" builtinId="27" customBuiltin="1"/>
    <cellStyle name="Liaison Externe" xfId="38"/>
    <cellStyle name="Milliers(1)" xfId="39"/>
    <cellStyle name="Milliers(2)" xfId="40"/>
    <cellStyle name="Millions [1]" xfId="41"/>
    <cellStyle name="Motif" xfId="42"/>
    <cellStyle name="motif1" xfId="43"/>
    <cellStyle name="Neutre" xfId="44" builtinId="28" customBuiltin="1"/>
    <cellStyle name="Normal" xfId="0" builtinId="0"/>
    <cellStyle name="Par dŽfaut" xfId="45"/>
    <cellStyle name="Pourcent(2)" xfId="46"/>
    <cellStyle name="Pourcent0" xfId="47"/>
    <cellStyle name="Pourcent1" xfId="48"/>
    <cellStyle name="Pourcent2" xfId="49"/>
    <cellStyle name="Pourcentage" xfId="50" builtinId="5"/>
    <cellStyle name="Satisfaisant" xfId="51" builtinId="26" customBuiltin="1"/>
    <cellStyle name="Sortie" xfId="52" builtinId="21" customBuiltin="1"/>
    <cellStyle name="Style 1" xfId="53"/>
    <cellStyle name="Texte explicatif" xfId="54" builtinId="53" customBuiltin="1"/>
    <cellStyle name="Titre" xfId="55" builtinId="15" customBuiltin="1"/>
    <cellStyle name="Titre 1" xfId="56" builtinId="16" customBuiltin="1"/>
    <cellStyle name="Titre 2" xfId="57" builtinId="17" customBuiltin="1"/>
    <cellStyle name="Titre 3" xfId="58" builtinId="18" customBuiltin="1"/>
    <cellStyle name="Titre 4" xfId="59" builtinId="19" customBuiltin="1"/>
    <cellStyle name="Titre10" xfId="60"/>
    <cellStyle name="Titre11" xfId="61"/>
    <cellStyle name="Titre12" xfId="62"/>
    <cellStyle name="Titre16" xfId="63"/>
    <cellStyle name="Total" xfId="64" builtinId="25" customBuiltin="1"/>
    <cellStyle name="Vérification" xfId="65"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5AAD9"/>
      <rgbColor rgb="00FF6600"/>
      <rgbColor rgb="00CD89BE"/>
      <rgbColor rgb="00FF00FF"/>
      <rgbColor rgb="00EFC675"/>
      <rgbColor rgb="00800000"/>
      <rgbColor rgb="00334F8D"/>
      <rgbColor rgb="00993300"/>
      <rgbColor rgb="007E0054"/>
      <rgbColor rgb="0099CC00"/>
      <rgbColor rgb="00C38A17"/>
      <rgbColor rgb="00C0C0C0"/>
      <rgbColor rgb="00808080"/>
      <rgbColor rgb="002A6A1D"/>
      <rgbColor rgb="00429A3D"/>
      <rgbColor rgb="007E0054"/>
      <rgbColor rgb="00933E81"/>
      <rgbColor rgb="00597AC3"/>
      <rgbColor rgb="0095AAD9"/>
      <rgbColor rgb="009A6D12"/>
      <rgbColor rgb="00E7AC33"/>
      <rgbColor rgb="002A6A1D"/>
      <rgbColor rgb="00429A3D"/>
      <rgbColor rgb="007E0054"/>
      <rgbColor rgb="00933E81"/>
      <rgbColor rgb="00597AC3"/>
      <rgbColor rgb="0095AAD9"/>
      <rgbColor rgb="009A6D12"/>
      <rgbColor rgb="00E7AC33"/>
      <rgbColor rgb="00FFCC00"/>
      <rgbColor rgb="00F7E2B7"/>
      <rgbColor rgb="00D8DFF0"/>
      <rgbColor rgb="00EACEE4"/>
      <rgbColor rgb="00FFCC99"/>
      <rgbColor rgb="00FF99CC"/>
      <rgbColor rgb="00FFFF99"/>
      <rgbColor rgb="00CDEBCB"/>
      <rgbColor rgb="00FF9900"/>
      <rgbColor rgb="00E7AC33"/>
      <rgbColor rgb="00933E81"/>
      <rgbColor rgb="0082CC7E"/>
      <rgbColor rgb="00429A3D"/>
      <rgbColor rgb="002A6A1D"/>
      <rgbColor rgb="00808000"/>
      <rgbColor rgb="00969696"/>
      <rgbColor rgb="009A6D12"/>
      <rgbColor rgb="00597AC3"/>
      <rgbColor rgb="0020325A"/>
      <rgbColor rgb="005C003D"/>
      <rgbColor rgb="001D4715"/>
      <rgbColor rgb="00FFFF00"/>
      <rgbColor rgb="003333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milhaud-adc/AppData/Local/Microsoft/Windows/INetCache/Content.Outlook/FGSSVKI3/Synth&#232;se%20jaune%20cab%20PLF%202018%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cab"/>
      <sheetName val="Synthèse 2017"/>
      <sheetName val="comparaison 2016-2017"/>
    </sheetNames>
    <sheetDataSet>
      <sheetData sheetId="0">
        <row r="1">
          <cell r="A1" t="str">
            <v xml:space="preserve"> </v>
          </cell>
          <cell r="B1" t="str">
            <v>Classeur</v>
          </cell>
          <cell r="C1" t="str">
            <v>cab mili</v>
          </cell>
          <cell r="D1" t="str">
            <v>quotas</v>
          </cell>
          <cell r="E1" t="str">
            <v>Ministre de rattachement</v>
          </cell>
          <cell r="F1" t="str">
            <v>Nom</v>
          </cell>
          <cell r="G1" t="str">
            <v>H/F</v>
          </cell>
          <cell r="H1" t="str">
            <v>Titre complet</v>
          </cell>
        </row>
        <row r="2">
          <cell r="A2">
            <v>1</v>
          </cell>
          <cell r="B2" t="str">
            <v>PM.xlsx</v>
          </cell>
          <cell r="C2">
            <v>1</v>
          </cell>
          <cell r="F2" t="str">
            <v>Edouard Philippe</v>
          </cell>
          <cell r="G2" t="str">
            <v>H</v>
          </cell>
          <cell r="H2" t="str">
            <v>Premier ministre</v>
          </cell>
        </row>
        <row r="3">
          <cell r="A3">
            <v>2</v>
          </cell>
          <cell r="B3" t="str">
            <v>INTERIEUR.xlsx</v>
          </cell>
          <cell r="D3">
            <v>10</v>
          </cell>
          <cell r="F3" t="str">
            <v>Gérard Collomb</v>
          </cell>
          <cell r="G3" t="str">
            <v>H</v>
          </cell>
          <cell r="H3" t="str">
            <v>Ministre d'Etat, ministre de l'Intérieur</v>
          </cell>
        </row>
        <row r="4">
          <cell r="A4">
            <v>3</v>
          </cell>
          <cell r="B4" t="str">
            <v>ECOLOGIE.xlsx</v>
          </cell>
          <cell r="D4">
            <v>10</v>
          </cell>
          <cell r="F4" t="str">
            <v>Nicolas Hulot</v>
          </cell>
          <cell r="G4" t="str">
            <v>H</v>
          </cell>
          <cell r="H4" t="str">
            <v>Ministre d'Etat, ministre de la transition écologique et solidaire</v>
          </cell>
        </row>
        <row r="5">
          <cell r="A5">
            <v>4</v>
          </cell>
          <cell r="B5" t="str">
            <v>JUSTICE.xlsx</v>
          </cell>
          <cell r="D5">
            <v>10</v>
          </cell>
          <cell r="F5" t="str">
            <v>Nicole Belloubet</v>
          </cell>
          <cell r="G5" t="str">
            <v>F</v>
          </cell>
          <cell r="H5" t="str">
            <v>Garde des sceaux, ministre de la justice</v>
          </cell>
        </row>
        <row r="6">
          <cell r="A6">
            <v>5</v>
          </cell>
          <cell r="B6" t="str">
            <v>AFFAIRES_ETRANGERES.xlsx</v>
          </cell>
          <cell r="D6">
            <v>10</v>
          </cell>
          <cell r="F6" t="str">
            <v>Jean-Yves Le Drian</v>
          </cell>
          <cell r="G6" t="str">
            <v>H</v>
          </cell>
          <cell r="H6" t="str">
            <v>Ministre de l'Europe et des affaires étrangères</v>
          </cell>
        </row>
        <row r="7">
          <cell r="A7">
            <v>6</v>
          </cell>
          <cell r="B7" t="str">
            <v>DEFENSE.xlsx</v>
          </cell>
          <cell r="C7">
            <v>1</v>
          </cell>
          <cell r="D7">
            <v>10</v>
          </cell>
          <cell r="F7" t="str">
            <v>Florence Parly</v>
          </cell>
          <cell r="G7" t="str">
            <v>F</v>
          </cell>
          <cell r="H7" t="str">
            <v>Ministre des armées</v>
          </cell>
        </row>
        <row r="8">
          <cell r="A8">
            <v>7</v>
          </cell>
          <cell r="B8" t="str">
            <v>COHESION_TERRITOIRES.xlsx</v>
          </cell>
          <cell r="D8">
            <v>10</v>
          </cell>
          <cell r="F8" t="str">
            <v>Jacques Mézard</v>
          </cell>
          <cell r="G8" t="str">
            <v>H</v>
          </cell>
          <cell r="H8" t="str">
            <v>Ministre de la cohésion des territoires</v>
          </cell>
        </row>
        <row r="9">
          <cell r="A9">
            <v>8</v>
          </cell>
          <cell r="B9" t="str">
            <v>SOLIDARITES_SANTE.xlsx</v>
          </cell>
          <cell r="D9">
            <v>10</v>
          </cell>
          <cell r="F9" t="str">
            <v>Agnès Buzyn</v>
          </cell>
          <cell r="G9" t="str">
            <v>F</v>
          </cell>
          <cell r="H9" t="str">
            <v>Ministre des solidarités et de la santé</v>
          </cell>
        </row>
        <row r="10">
          <cell r="A10">
            <v>9</v>
          </cell>
          <cell r="B10" t="str">
            <v>ECONOMIE.xlsx</v>
          </cell>
          <cell r="D10">
            <v>10</v>
          </cell>
          <cell r="F10" t="str">
            <v>Bruno Le Maire</v>
          </cell>
          <cell r="G10" t="str">
            <v>H</v>
          </cell>
          <cell r="H10" t="str">
            <v>Ministre de l'économie et des finances</v>
          </cell>
        </row>
        <row r="11">
          <cell r="A11">
            <v>10</v>
          </cell>
          <cell r="B11" t="str">
            <v>CULTURE.xlsx</v>
          </cell>
          <cell r="D11">
            <v>10</v>
          </cell>
          <cell r="F11" t="str">
            <v>Françoise Nyssen</v>
          </cell>
          <cell r="G11" t="str">
            <v>F</v>
          </cell>
          <cell r="H11" t="str">
            <v>Ministre de la culture</v>
          </cell>
        </row>
        <row r="12">
          <cell r="A12">
            <v>11</v>
          </cell>
          <cell r="B12" t="str">
            <v>TRAVAIL.xlsx</v>
          </cell>
          <cell r="D12">
            <v>10</v>
          </cell>
          <cell r="F12" t="str">
            <v>Muriel Pénicaud</v>
          </cell>
          <cell r="G12" t="str">
            <v>F</v>
          </cell>
          <cell r="H12" t="str">
            <v>Ministre du travail</v>
          </cell>
        </row>
        <row r="13">
          <cell r="A13">
            <v>12</v>
          </cell>
          <cell r="B13" t="str">
            <v>EDUC_NATIONALE.xlsx</v>
          </cell>
          <cell r="D13">
            <v>10</v>
          </cell>
          <cell r="F13" t="str">
            <v>Jean-Michel Blanquer</v>
          </cell>
          <cell r="G13" t="str">
            <v>H</v>
          </cell>
          <cell r="H13" t="str">
            <v>Ministre de l'éducation nationale</v>
          </cell>
        </row>
        <row r="14">
          <cell r="A14">
            <v>13</v>
          </cell>
          <cell r="B14" t="str">
            <v>AGRICULTURE.xlsx</v>
          </cell>
          <cell r="D14">
            <v>10</v>
          </cell>
          <cell r="F14" t="str">
            <v>Stéphane Travert</v>
          </cell>
          <cell r="G14" t="str">
            <v>H</v>
          </cell>
          <cell r="H14" t="str">
            <v>Ministre de l'agriculture et de l'alimentation</v>
          </cell>
        </row>
        <row r="15">
          <cell r="A15">
            <v>14</v>
          </cell>
          <cell r="B15" t="str">
            <v>ACTION_COMPTES_PUBLICS.xlsx</v>
          </cell>
          <cell r="D15">
            <v>10</v>
          </cell>
          <cell r="F15" t="str">
            <v>Gérald Darmanin</v>
          </cell>
          <cell r="G15" t="str">
            <v>H</v>
          </cell>
          <cell r="H15" t="str">
            <v>Ministre de l'action et des comptes publics</v>
          </cell>
        </row>
        <row r="16">
          <cell r="A16">
            <v>15</v>
          </cell>
          <cell r="B16" t="str">
            <v>ENS_SUP_RECHERCHE.xlsx</v>
          </cell>
          <cell r="D16">
            <v>10</v>
          </cell>
          <cell r="F16" t="str">
            <v>Frédérique Vidal</v>
          </cell>
          <cell r="G16" t="str">
            <v>F</v>
          </cell>
          <cell r="H16" t="str">
            <v>Ministre de l'enseignement supérieur, de la recherche et de l'innovation</v>
          </cell>
        </row>
        <row r="17">
          <cell r="A17">
            <v>16</v>
          </cell>
          <cell r="B17" t="str">
            <v>OUTRE-MER.xlsx</v>
          </cell>
          <cell r="D17">
            <v>10</v>
          </cell>
          <cell r="F17" t="str">
            <v>Annick Girardin</v>
          </cell>
          <cell r="G17" t="str">
            <v>F</v>
          </cell>
          <cell r="H17" t="str">
            <v>Ministre des outre-mer</v>
          </cell>
        </row>
        <row r="18">
          <cell r="A18">
            <v>17</v>
          </cell>
          <cell r="B18" t="str">
            <v>SPORTS.xlsx</v>
          </cell>
          <cell r="D18">
            <v>10</v>
          </cell>
          <cell r="F18" t="str">
            <v>Laura Flessel</v>
          </cell>
          <cell r="G18" t="str">
            <v>F</v>
          </cell>
          <cell r="H18" t="str">
            <v>Ministre des sports</v>
          </cell>
        </row>
        <row r="19">
          <cell r="A19">
            <v>18</v>
          </cell>
          <cell r="B19" t="str">
            <v>MD_INTERIEUR.xlsx</v>
          </cell>
          <cell r="D19">
            <v>8</v>
          </cell>
          <cell r="E19">
            <v>2</v>
          </cell>
          <cell r="F19" t="str">
            <v>Jacqueline Gourault</v>
          </cell>
          <cell r="G19" t="str">
            <v>F</v>
          </cell>
          <cell r="H19" t="str">
            <v>Ministre auprès du ministre d'Etat, ministre de l'intérieur</v>
          </cell>
        </row>
        <row r="20">
          <cell r="A20">
            <v>19</v>
          </cell>
          <cell r="B20" t="str">
            <v>MD_TRANSPORTS.xlsx</v>
          </cell>
          <cell r="D20">
            <v>8</v>
          </cell>
          <cell r="E20">
            <v>3</v>
          </cell>
          <cell r="F20" t="str">
            <v>Elisabeth Borne</v>
          </cell>
          <cell r="G20" t="str">
            <v>F</v>
          </cell>
          <cell r="H20" t="str">
            <v>Ministre auprès du ministre d'Etat, ministre de la transition écologique et solidaire, chargée des transports</v>
          </cell>
        </row>
        <row r="21">
          <cell r="A21">
            <v>20</v>
          </cell>
          <cell r="B21" t="str">
            <v>MD_AFF_EUROPEENNES.xlsx</v>
          </cell>
          <cell r="D21">
            <v>8</v>
          </cell>
          <cell r="E21">
            <v>5</v>
          </cell>
          <cell r="F21" t="str">
            <v>Nathalie Loiseau</v>
          </cell>
          <cell r="G21" t="str">
            <v>F</v>
          </cell>
          <cell r="H21" t="str">
            <v>Ministre auprès du ministre de l'Europe et des affaires étrangères, chargée des affaires européennes</v>
          </cell>
        </row>
        <row r="22">
          <cell r="A22">
            <v>21</v>
          </cell>
          <cell r="B22" t="str">
            <v>SE_RELATIONS_PARLEMENT.xlsx</v>
          </cell>
          <cell r="D22">
            <v>5</v>
          </cell>
          <cell r="E22">
            <v>1</v>
          </cell>
          <cell r="F22" t="str">
            <v>Christophe Castaner</v>
          </cell>
          <cell r="G22" t="str">
            <v>H</v>
          </cell>
          <cell r="H22" t="str">
            <v>Secrétaire d'Etat auprès du Premier ministre, chargé des relations avec le Parlement, porte-parole du Gouvernement</v>
          </cell>
        </row>
        <row r="23">
          <cell r="A23">
            <v>22</v>
          </cell>
          <cell r="B23" t="str">
            <v>SE_EGALITE_FEMMES.xlsx</v>
          </cell>
          <cell r="D23">
            <v>5</v>
          </cell>
          <cell r="E23">
            <v>1</v>
          </cell>
          <cell r="F23" t="str">
            <v>Marlène Schiappa</v>
          </cell>
          <cell r="G23" t="str">
            <v>F</v>
          </cell>
          <cell r="H23" t="str">
            <v>Secrétaire d'Etat auprès du Premier ministre, chargée de l'égalité entre les femmes et les hommes</v>
          </cell>
        </row>
        <row r="24">
          <cell r="A24">
            <v>23</v>
          </cell>
          <cell r="B24" t="str">
            <v>SE_PERSONNES_HANDICAPEES.xlsx</v>
          </cell>
          <cell r="D24">
            <v>5</v>
          </cell>
          <cell r="E24">
            <v>1</v>
          </cell>
          <cell r="F24" t="str">
            <v>Sophie Cluzel</v>
          </cell>
          <cell r="G24" t="str">
            <v>F</v>
          </cell>
          <cell r="H24" t="str">
            <v>Secrétaire d'Etat auprès du Premier ministre, chargée des personnes handicapées</v>
          </cell>
        </row>
        <row r="25">
          <cell r="A25">
            <v>24</v>
          </cell>
          <cell r="B25" t="str">
            <v>SE_NUMERIQUE.xlsx</v>
          </cell>
          <cell r="D25">
            <v>5</v>
          </cell>
          <cell r="E25">
            <v>1</v>
          </cell>
          <cell r="F25" t="str">
            <v>Mounir Mahjoubi</v>
          </cell>
          <cell r="G25" t="str">
            <v>H</v>
          </cell>
          <cell r="H25" t="str">
            <v>Secrétaire d'Etat auprès du Premier ministre, chargé du numérique</v>
          </cell>
        </row>
        <row r="26">
          <cell r="A26">
            <v>25</v>
          </cell>
          <cell r="B26" t="str">
            <v>SE1_ECOLOGIE.xlsx</v>
          </cell>
          <cell r="D26">
            <v>5</v>
          </cell>
          <cell r="E26">
            <v>3</v>
          </cell>
          <cell r="F26" t="str">
            <v>Sébastien Lecornu</v>
          </cell>
          <cell r="G26" t="str">
            <v>H</v>
          </cell>
          <cell r="H26" t="str">
            <v>Secrétaire d'Etat auprès du ministre d'Etat, ministre de la transition écologique et solidaire</v>
          </cell>
        </row>
        <row r="27">
          <cell r="A27">
            <v>26</v>
          </cell>
          <cell r="B27" t="str">
            <v>SE2_ECOLOGIE.xlsx</v>
          </cell>
          <cell r="D27">
            <v>5</v>
          </cell>
          <cell r="E27">
            <v>3</v>
          </cell>
          <cell r="F27" t="str">
            <v>Brune Poirson</v>
          </cell>
          <cell r="G27" t="str">
            <v>F</v>
          </cell>
          <cell r="H27" t="str">
            <v>Secrétaire d'Etat auprès du ministre d'Etat, ministre de la transition écologique et solidaire</v>
          </cell>
        </row>
        <row r="28">
          <cell r="A28">
            <v>27</v>
          </cell>
          <cell r="B28" t="str">
            <v>SE_AFFAIRES_ETRANGERES.xlsx</v>
          </cell>
          <cell r="D28">
            <v>5</v>
          </cell>
          <cell r="E28">
            <v>5</v>
          </cell>
          <cell r="F28" t="str">
            <v>Jean-Baptiste Lemoyne</v>
          </cell>
          <cell r="G28" t="str">
            <v>H</v>
          </cell>
          <cell r="H28" t="str">
            <v>Secrétaire d'Etat auprès du ministre de l'Europe et des affaires étrangères</v>
          </cell>
        </row>
        <row r="29">
          <cell r="A29">
            <v>28</v>
          </cell>
          <cell r="B29" t="str">
            <v>SE_DEFENSE.xlsx</v>
          </cell>
          <cell r="D29">
            <v>5</v>
          </cell>
          <cell r="E29">
            <v>6</v>
          </cell>
          <cell r="F29" t="str">
            <v>Geneviève Darrieussecq</v>
          </cell>
          <cell r="G29" t="str">
            <v>F</v>
          </cell>
          <cell r="H29" t="str">
            <v>Secrétaire d'Etat auprès de la ministre des armées</v>
          </cell>
        </row>
        <row r="30">
          <cell r="A30">
            <v>29</v>
          </cell>
          <cell r="B30" t="str">
            <v>SE_COHESION_TERRITOIRES.xlsx</v>
          </cell>
          <cell r="D30">
            <v>5</v>
          </cell>
          <cell r="E30">
            <v>7</v>
          </cell>
          <cell r="F30" t="str">
            <v>Julien Denormandie</v>
          </cell>
          <cell r="G30" t="str">
            <v>H</v>
          </cell>
          <cell r="H30" t="str">
            <v>Secrétaire d'Etat auprès du ministre de la cohésion des territoires</v>
          </cell>
        </row>
        <row r="31">
          <cell r="A31">
            <v>30</v>
          </cell>
          <cell r="B31" t="str">
            <v>SE_ECONOMIE.xlsx</v>
          </cell>
          <cell r="D31">
            <v>5</v>
          </cell>
          <cell r="E31">
            <v>9</v>
          </cell>
          <cell r="F31" t="str">
            <v>Benjamin Griveaux</v>
          </cell>
          <cell r="G31" t="str">
            <v>H</v>
          </cell>
          <cell r="H31" t="str">
            <v>Secrétaire d'Etat auprès du ministre de l'économie et des finances</v>
          </cell>
        </row>
      </sheetData>
      <sheetData sheetId="1">
        <row r="1">
          <cell r="E1" t="str">
            <v>Effectifs</v>
          </cell>
          <cell r="H1" t="str">
            <v>Rémunérations moyennes</v>
          </cell>
          <cell r="K1" t="str">
            <v>Dotations d'ISP</v>
          </cell>
          <cell r="O1" t="str">
            <v>Consommation prévisionnelle mai-dec</v>
          </cell>
        </row>
        <row r="2">
          <cell r="E2" t="str">
            <v>Cabinet</v>
          </cell>
          <cell r="F2" t="str">
            <v>Support</v>
          </cell>
          <cell r="H2" t="str">
            <v>Cabinet</v>
          </cell>
          <cell r="I2" t="str">
            <v>Support</v>
          </cell>
          <cell r="K2" t="str">
            <v>Total</v>
          </cell>
          <cell r="L2" t="str">
            <v>dont cabinet</v>
          </cell>
          <cell r="M2" t="str">
            <v>dont support</v>
          </cell>
          <cell r="O2" t="str">
            <v>Total</v>
          </cell>
          <cell r="P2" t="str">
            <v>dont cabinet</v>
          </cell>
          <cell r="Q2" t="str">
            <v>dont support</v>
          </cell>
        </row>
        <row r="3">
          <cell r="A3">
            <v>1</v>
          </cell>
          <cell r="B3" t="str">
            <v>Edouard Philippe</v>
          </cell>
          <cell r="C3" t="str">
            <v>Premier ministre</v>
          </cell>
          <cell r="D3" t="str">
            <v>SPM</v>
          </cell>
          <cell r="E3">
            <v>67</v>
          </cell>
          <cell r="F3">
            <v>424</v>
          </cell>
          <cell r="H3">
            <v>10584.849502487561</v>
          </cell>
          <cell r="I3">
            <v>3669.0945607311319</v>
          </cell>
          <cell r="K3">
            <v>6300000</v>
          </cell>
          <cell r="L3">
            <v>0</v>
          </cell>
          <cell r="M3">
            <v>0</v>
          </cell>
          <cell r="O3">
            <v>3966823</v>
          </cell>
          <cell r="P3">
            <v>1106896</v>
          </cell>
          <cell r="Q3">
            <v>2859927</v>
          </cell>
        </row>
        <row r="4">
          <cell r="A4">
            <v>2</v>
          </cell>
          <cell r="B4" t="str">
            <v>Gérard Collomb</v>
          </cell>
          <cell r="C4" t="str">
            <v>Intérieur</v>
          </cell>
          <cell r="D4" t="str">
            <v>Intérieur</v>
          </cell>
          <cell r="E4">
            <v>10</v>
          </cell>
          <cell r="F4">
            <v>219</v>
          </cell>
          <cell r="H4">
            <v>9868.9396666666671</v>
          </cell>
          <cell r="I4">
            <v>3271.7675038051748</v>
          </cell>
          <cell r="K4">
            <v>1350000</v>
          </cell>
          <cell r="L4">
            <v>216000</v>
          </cell>
          <cell r="M4">
            <v>1134000</v>
          </cell>
          <cell r="O4">
            <v>836250</v>
          </cell>
          <cell r="P4">
            <v>133800</v>
          </cell>
          <cell r="Q4">
            <v>702450</v>
          </cell>
        </row>
        <row r="5">
          <cell r="A5">
            <v>3</v>
          </cell>
          <cell r="B5" t="str">
            <v>Nicolas Hulot</v>
          </cell>
          <cell r="C5" t="str">
            <v>Ecologie</v>
          </cell>
          <cell r="D5" t="str">
            <v>Ecologie</v>
          </cell>
          <cell r="E5">
            <v>20</v>
          </cell>
          <cell r="F5">
            <v>105</v>
          </cell>
          <cell r="H5">
            <v>9096.6999999999989</v>
          </cell>
          <cell r="I5">
            <v>2854.180952380952</v>
          </cell>
          <cell r="K5">
            <v>1190640</v>
          </cell>
          <cell r="L5">
            <v>410640</v>
          </cell>
          <cell r="M5">
            <v>780000</v>
          </cell>
          <cell r="O5">
            <v>737533</v>
          </cell>
          <cell r="P5">
            <v>254368</v>
          </cell>
          <cell r="Q5">
            <v>483165</v>
          </cell>
        </row>
        <row r="6">
          <cell r="A6">
            <v>4</v>
          </cell>
          <cell r="B6" t="str">
            <v>Nicole Belloubet</v>
          </cell>
          <cell r="C6" t="str">
            <v>Justice</v>
          </cell>
          <cell r="D6" t="str">
            <v>Justice</v>
          </cell>
          <cell r="E6">
            <v>8</v>
          </cell>
          <cell r="F6">
            <v>150</v>
          </cell>
          <cell r="H6">
            <v>10549.125</v>
          </cell>
          <cell r="I6">
            <v>3113.9355555555558</v>
          </cell>
          <cell r="K6">
            <v>852132</v>
          </cell>
          <cell r="L6">
            <v>285732</v>
          </cell>
          <cell r="M6">
            <v>566400</v>
          </cell>
          <cell r="O6">
            <v>447889</v>
          </cell>
          <cell r="P6">
            <v>148956</v>
          </cell>
          <cell r="Q6">
            <v>298933</v>
          </cell>
        </row>
        <row r="7">
          <cell r="A7">
            <v>5</v>
          </cell>
          <cell r="B7" t="str">
            <v>Jean-Yves Le Drian</v>
          </cell>
          <cell r="C7" t="str">
            <v>Europe et affaires étrangères</v>
          </cell>
          <cell r="D7" t="str">
            <v>Affaires étrangères</v>
          </cell>
          <cell r="E7">
            <v>10</v>
          </cell>
          <cell r="F7">
            <v>132</v>
          </cell>
          <cell r="H7">
            <v>10042.550000000001</v>
          </cell>
          <cell r="I7">
            <v>3930.6073232323233</v>
          </cell>
          <cell r="K7">
            <v>1188750</v>
          </cell>
          <cell r="L7">
            <v>381800</v>
          </cell>
          <cell r="M7">
            <v>806950</v>
          </cell>
          <cell r="O7">
            <v>658285</v>
          </cell>
          <cell r="P7">
            <v>218495</v>
          </cell>
          <cell r="Q7">
            <v>439790</v>
          </cell>
        </row>
        <row r="8">
          <cell r="A8">
            <v>6</v>
          </cell>
          <cell r="B8" t="str">
            <v>Florence Parly</v>
          </cell>
          <cell r="C8" t="str">
            <v>Armées</v>
          </cell>
          <cell r="D8" t="str">
            <v>Mindef</v>
          </cell>
          <cell r="E8">
            <v>10</v>
          </cell>
          <cell r="F8">
            <v>200</v>
          </cell>
          <cell r="H8">
            <v>9368.371000000001</v>
          </cell>
          <cell r="I8">
            <v>3531.1124375000004</v>
          </cell>
          <cell r="K8">
            <v>1156000</v>
          </cell>
          <cell r="L8">
            <v>366000</v>
          </cell>
          <cell r="M8">
            <v>790000</v>
          </cell>
          <cell r="O8">
            <v>713216.73666666669</v>
          </cell>
          <cell r="P8">
            <v>223395.96666666667</v>
          </cell>
          <cell r="Q8">
            <v>489820.77</v>
          </cell>
        </row>
        <row r="9">
          <cell r="A9">
            <v>7</v>
          </cell>
          <cell r="B9" t="str">
            <v>Jacques Mézard</v>
          </cell>
          <cell r="C9" t="str">
            <v>Cohésion des territoires</v>
          </cell>
          <cell r="D9" t="str">
            <v>Ecologie</v>
          </cell>
          <cell r="E9">
            <v>10</v>
          </cell>
          <cell r="F9">
            <v>54</v>
          </cell>
          <cell r="H9">
            <v>9104.6999999999989</v>
          </cell>
          <cell r="I9">
            <v>2835.762345679012</v>
          </cell>
          <cell r="K9">
            <v>622510</v>
          </cell>
          <cell r="L9">
            <v>99400</v>
          </cell>
          <cell r="M9">
            <v>523110</v>
          </cell>
          <cell r="O9">
            <v>328544</v>
          </cell>
          <cell r="P9">
            <v>52459</v>
          </cell>
          <cell r="Q9">
            <v>276085</v>
          </cell>
        </row>
        <row r="10">
          <cell r="A10">
            <v>8</v>
          </cell>
          <cell r="B10" t="str">
            <v>Agnès Buzyn</v>
          </cell>
          <cell r="C10" t="str">
            <v>Solidarités et santé</v>
          </cell>
          <cell r="D10" t="str">
            <v>MASS</v>
          </cell>
          <cell r="E10">
            <v>10</v>
          </cell>
          <cell r="F10">
            <v>44</v>
          </cell>
          <cell r="H10">
            <v>11664.699999999999</v>
          </cell>
          <cell r="I10">
            <v>3155.5321969696965</v>
          </cell>
          <cell r="K10">
            <v>660000</v>
          </cell>
          <cell r="L10">
            <v>234000</v>
          </cell>
          <cell r="M10">
            <v>426000</v>
          </cell>
          <cell r="O10">
            <v>408833</v>
          </cell>
          <cell r="P10">
            <v>144950</v>
          </cell>
          <cell r="Q10">
            <v>263883</v>
          </cell>
        </row>
        <row r="11">
          <cell r="A11">
            <v>9</v>
          </cell>
          <cell r="B11" t="str">
            <v>Bruno Le Maire</v>
          </cell>
          <cell r="C11" t="str">
            <v>Economie et finances</v>
          </cell>
          <cell r="D11" t="str">
            <v>Finances</v>
          </cell>
          <cell r="E11">
            <v>10</v>
          </cell>
          <cell r="F11">
            <v>68</v>
          </cell>
          <cell r="H11">
            <v>10276.791999999999</v>
          </cell>
          <cell r="I11">
            <v>3522.7030735294115</v>
          </cell>
          <cell r="K11">
            <v>686000</v>
          </cell>
          <cell r="L11">
            <v>332000</v>
          </cell>
          <cell r="M11">
            <v>354000</v>
          </cell>
          <cell r="O11">
            <v>424930</v>
          </cell>
          <cell r="P11">
            <v>205650</v>
          </cell>
          <cell r="Q11">
            <v>219280</v>
          </cell>
        </row>
        <row r="12">
          <cell r="A12">
            <v>10</v>
          </cell>
          <cell r="B12" t="str">
            <v>Françoise Nyssen</v>
          </cell>
          <cell r="C12" t="str">
            <v>Culture</v>
          </cell>
          <cell r="D12" t="str">
            <v>Culture</v>
          </cell>
          <cell r="E12">
            <v>10</v>
          </cell>
          <cell r="F12">
            <v>69</v>
          </cell>
          <cell r="H12">
            <v>8301.9666666666672</v>
          </cell>
          <cell r="I12">
            <v>2844.2596618357488</v>
          </cell>
          <cell r="K12">
            <v>606000</v>
          </cell>
          <cell r="L12">
            <v>231000</v>
          </cell>
          <cell r="M12">
            <v>375000</v>
          </cell>
          <cell r="O12">
            <v>367976</v>
          </cell>
          <cell r="P12">
            <v>123873</v>
          </cell>
          <cell r="Q12">
            <v>244103</v>
          </cell>
        </row>
        <row r="13">
          <cell r="A13">
            <v>11</v>
          </cell>
          <cell r="B13" t="str">
            <v>Muriel Pénicaud</v>
          </cell>
          <cell r="C13" t="str">
            <v>Travail</v>
          </cell>
          <cell r="D13" t="str">
            <v>MASS</v>
          </cell>
          <cell r="E13">
            <v>10</v>
          </cell>
          <cell r="F13">
            <v>45</v>
          </cell>
          <cell r="H13">
            <v>9859.5</v>
          </cell>
          <cell r="I13">
            <v>3044.1129629629631</v>
          </cell>
          <cell r="K13">
            <v>576140</v>
          </cell>
          <cell r="L13">
            <v>181140</v>
          </cell>
          <cell r="M13">
            <v>395000</v>
          </cell>
          <cell r="O13">
            <v>354233</v>
          </cell>
          <cell r="P13">
            <v>109553</v>
          </cell>
          <cell r="Q13">
            <v>244680</v>
          </cell>
        </row>
        <row r="14">
          <cell r="A14">
            <v>12</v>
          </cell>
          <cell r="B14" t="str">
            <v>Jean-Michel Blanquer</v>
          </cell>
          <cell r="C14" t="str">
            <v>Education nationale</v>
          </cell>
          <cell r="D14" t="str">
            <v>MENESR</v>
          </cell>
          <cell r="E14">
            <v>10</v>
          </cell>
          <cell r="F14">
            <v>57</v>
          </cell>
          <cell r="H14">
            <v>9702.6916666666675</v>
          </cell>
          <cell r="I14">
            <v>3527.3040935672511</v>
          </cell>
          <cell r="K14">
            <v>716960</v>
          </cell>
          <cell r="L14">
            <v>347000</v>
          </cell>
          <cell r="M14">
            <v>369960</v>
          </cell>
          <cell r="O14">
            <v>444116.89</v>
          </cell>
          <cell r="P14">
            <v>214947.22</v>
          </cell>
          <cell r="Q14">
            <v>229169.67</v>
          </cell>
        </row>
        <row r="15">
          <cell r="A15">
            <v>13</v>
          </cell>
          <cell r="B15" t="str">
            <v>Stéphane Travert</v>
          </cell>
          <cell r="C15" t="str">
            <v>Agriculture</v>
          </cell>
          <cell r="D15" t="str">
            <v>Agriculture</v>
          </cell>
          <cell r="E15">
            <v>10</v>
          </cell>
          <cell r="F15">
            <v>91</v>
          </cell>
          <cell r="H15">
            <v>7808.0522499999997</v>
          </cell>
          <cell r="I15">
            <v>3015.0130769230768</v>
          </cell>
          <cell r="K15">
            <v>329438.06</v>
          </cell>
          <cell r="L15">
            <v>119548.47</v>
          </cell>
          <cell r="M15">
            <v>209889.59</v>
          </cell>
          <cell r="O15">
            <v>204186.27</v>
          </cell>
          <cell r="P15">
            <v>73381.34</v>
          </cell>
          <cell r="Q15">
            <v>130804.93</v>
          </cell>
        </row>
        <row r="16">
          <cell r="A16">
            <v>14</v>
          </cell>
          <cell r="B16" t="str">
            <v>Gérald Darmanin</v>
          </cell>
          <cell r="C16" t="str">
            <v>Action et comptes publics</v>
          </cell>
          <cell r="D16" t="str">
            <v>Finances</v>
          </cell>
          <cell r="E16">
            <v>10</v>
          </cell>
          <cell r="F16">
            <v>60</v>
          </cell>
          <cell r="H16">
            <v>9296.25</v>
          </cell>
          <cell r="I16">
            <v>3296.0821666666657</v>
          </cell>
          <cell r="K16">
            <v>570840</v>
          </cell>
          <cell r="L16">
            <v>218400</v>
          </cell>
          <cell r="M16">
            <v>352440</v>
          </cell>
          <cell r="O16">
            <v>353600.2</v>
          </cell>
          <cell r="P16">
            <v>135280</v>
          </cell>
          <cell r="Q16">
            <v>218320.2</v>
          </cell>
        </row>
        <row r="17">
          <cell r="A17">
            <v>15</v>
          </cell>
          <cell r="B17" t="str">
            <v>Frédérique Vidal</v>
          </cell>
          <cell r="C17" t="str">
            <v>Enseignement supérieur</v>
          </cell>
          <cell r="D17" t="str">
            <v>MENESR</v>
          </cell>
          <cell r="E17">
            <v>10</v>
          </cell>
          <cell r="F17">
            <v>34</v>
          </cell>
          <cell r="H17">
            <v>8619.4666666666672</v>
          </cell>
          <cell r="I17">
            <v>3160.0147058823532</v>
          </cell>
          <cell r="K17">
            <v>442000</v>
          </cell>
          <cell r="L17">
            <v>202000</v>
          </cell>
          <cell r="M17">
            <v>240000</v>
          </cell>
          <cell r="O17">
            <v>273794.45</v>
          </cell>
          <cell r="P17">
            <v>125127.78</v>
          </cell>
          <cell r="Q17">
            <v>148666.67000000001</v>
          </cell>
        </row>
        <row r="18">
          <cell r="A18">
            <v>16</v>
          </cell>
          <cell r="B18" t="str">
            <v>Annick Girardin</v>
          </cell>
          <cell r="C18" t="str">
            <v>Outre-mer</v>
          </cell>
          <cell r="D18" t="str">
            <v>Intérieur</v>
          </cell>
          <cell r="E18">
            <v>10</v>
          </cell>
          <cell r="F18">
            <v>55</v>
          </cell>
          <cell r="H18">
            <v>8363.1531666666688</v>
          </cell>
          <cell r="I18">
            <v>3009.779348484848</v>
          </cell>
          <cell r="K18">
            <v>404600</v>
          </cell>
          <cell r="L18">
            <v>141600</v>
          </cell>
          <cell r="M18">
            <v>263000</v>
          </cell>
          <cell r="O18">
            <v>215599</v>
          </cell>
          <cell r="P18">
            <v>72520</v>
          </cell>
          <cell r="Q18">
            <v>143079</v>
          </cell>
        </row>
        <row r="19">
          <cell r="A19">
            <v>17</v>
          </cell>
          <cell r="B19" t="str">
            <v>Laura Flessel</v>
          </cell>
          <cell r="C19" t="str">
            <v>Sports</v>
          </cell>
          <cell r="D19" t="str">
            <v>MASS</v>
          </cell>
          <cell r="E19">
            <v>10</v>
          </cell>
          <cell r="F19">
            <v>35</v>
          </cell>
          <cell r="H19">
            <v>8646.5083333333332</v>
          </cell>
          <cell r="I19">
            <v>3142.1261904761905</v>
          </cell>
          <cell r="K19">
            <v>467000</v>
          </cell>
          <cell r="L19">
            <v>141000</v>
          </cell>
          <cell r="M19">
            <v>326000</v>
          </cell>
          <cell r="O19">
            <v>289281</v>
          </cell>
          <cell r="P19">
            <v>87342</v>
          </cell>
          <cell r="Q19">
            <v>201939</v>
          </cell>
        </row>
        <row r="20">
          <cell r="A20">
            <v>18</v>
          </cell>
          <cell r="B20" t="str">
            <v>Jacqueline Gourault</v>
          </cell>
          <cell r="C20" t="str">
            <v>MD Intérieur</v>
          </cell>
          <cell r="D20" t="str">
            <v>Intérieur</v>
          </cell>
          <cell r="E20">
            <v>6</v>
          </cell>
          <cell r="F20">
            <v>13</v>
          </cell>
          <cell r="H20">
            <v>9989.4166666666661</v>
          </cell>
          <cell r="I20">
            <v>2350.9679487179487</v>
          </cell>
          <cell r="K20">
            <v>204040</v>
          </cell>
          <cell r="L20">
            <v>62040</v>
          </cell>
          <cell r="M20">
            <v>142000</v>
          </cell>
          <cell r="O20">
            <v>107687</v>
          </cell>
          <cell r="P20">
            <v>32743</v>
          </cell>
          <cell r="Q20">
            <v>74944</v>
          </cell>
        </row>
        <row r="21">
          <cell r="A21">
            <v>19</v>
          </cell>
          <cell r="B21" t="str">
            <v>Elisabeth Borne</v>
          </cell>
          <cell r="C21" t="str">
            <v>MD Transports</v>
          </cell>
          <cell r="D21" t="str">
            <v>Ecologie</v>
          </cell>
          <cell r="E21">
            <v>8</v>
          </cell>
          <cell r="F21">
            <v>21</v>
          </cell>
          <cell r="H21">
            <v>8380.875</v>
          </cell>
          <cell r="I21">
            <v>2975.781746031746</v>
          </cell>
          <cell r="K21">
            <v>558285</v>
          </cell>
          <cell r="L21">
            <v>210000</v>
          </cell>
          <cell r="M21">
            <v>348285</v>
          </cell>
          <cell r="O21">
            <v>345820</v>
          </cell>
          <cell r="P21">
            <v>130083</v>
          </cell>
          <cell r="Q21">
            <v>215737</v>
          </cell>
        </row>
        <row r="22">
          <cell r="A22">
            <v>20</v>
          </cell>
          <cell r="B22" t="str">
            <v>Nathalie Loiseau</v>
          </cell>
          <cell r="C22" t="str">
            <v>MD Affaires européennes</v>
          </cell>
          <cell r="D22" t="str">
            <v>Affaires étrangères</v>
          </cell>
          <cell r="E22">
            <v>8</v>
          </cell>
          <cell r="F22">
            <v>20</v>
          </cell>
          <cell r="H22">
            <v>8123.979166666667</v>
          </cell>
          <cell r="I22">
            <v>6461.7958333333336</v>
          </cell>
          <cell r="K22">
            <v>478000</v>
          </cell>
          <cell r="L22">
            <v>298000</v>
          </cell>
          <cell r="M22">
            <v>180000</v>
          </cell>
          <cell r="O22">
            <v>243533</v>
          </cell>
          <cell r="P22">
            <v>150183</v>
          </cell>
          <cell r="Q22">
            <v>93350</v>
          </cell>
        </row>
        <row r="23">
          <cell r="A23">
            <v>21</v>
          </cell>
          <cell r="B23" t="str">
            <v>Christophe Castaner</v>
          </cell>
          <cell r="C23" t="str">
            <v>SE Relations avec le Parlement</v>
          </cell>
          <cell r="D23" t="str">
            <v>SPM</v>
          </cell>
          <cell r="E23">
            <v>5</v>
          </cell>
          <cell r="F23">
            <v>22</v>
          </cell>
          <cell r="H23">
            <v>8081</v>
          </cell>
          <cell r="I23">
            <v>3626</v>
          </cell>
          <cell r="K23">
            <v>270000</v>
          </cell>
          <cell r="L23">
            <v>0</v>
          </cell>
          <cell r="M23">
            <v>0</v>
          </cell>
          <cell r="O23">
            <v>151020</v>
          </cell>
          <cell r="P23">
            <v>23901</v>
          </cell>
          <cell r="Q23">
            <v>127119</v>
          </cell>
        </row>
        <row r="24">
          <cell r="A24">
            <v>21</v>
          </cell>
          <cell r="B24" t="str">
            <v>Christophe Castaner</v>
          </cell>
          <cell r="C24" t="str">
            <v>Porte-parole</v>
          </cell>
          <cell r="D24" t="str">
            <v>SPM</v>
          </cell>
          <cell r="E24">
            <v>5</v>
          </cell>
          <cell r="F24">
            <v>7</v>
          </cell>
          <cell r="H24">
            <v>7193</v>
          </cell>
          <cell r="I24">
            <v>3275</v>
          </cell>
          <cell r="K24">
            <v>180000</v>
          </cell>
          <cell r="O24">
            <v>100058</v>
          </cell>
          <cell r="P24">
            <v>58819</v>
          </cell>
          <cell r="Q24">
            <v>41239</v>
          </cell>
        </row>
        <row r="25">
          <cell r="A25">
            <v>22</v>
          </cell>
          <cell r="B25" t="str">
            <v>Marlène Schiappa</v>
          </cell>
          <cell r="C25" t="str">
            <v>SE égalité Femmes Hommes</v>
          </cell>
          <cell r="D25" t="str">
            <v>SPM</v>
          </cell>
          <cell r="E25">
            <v>5</v>
          </cell>
          <cell r="F25">
            <v>23</v>
          </cell>
          <cell r="H25">
            <v>8328.9895833333321</v>
          </cell>
          <cell r="I25">
            <v>3297.0228804347826</v>
          </cell>
          <cell r="K25">
            <v>240000</v>
          </cell>
          <cell r="L25">
            <v>0</v>
          </cell>
          <cell r="M25">
            <v>0</v>
          </cell>
          <cell r="O25">
            <v>116285.03</v>
          </cell>
          <cell r="P25">
            <v>22512.54</v>
          </cell>
          <cell r="Q25">
            <v>93772.49</v>
          </cell>
        </row>
        <row r="26">
          <cell r="A26">
            <v>23</v>
          </cell>
          <cell r="B26" t="str">
            <v>Sophie Cluzel</v>
          </cell>
          <cell r="C26" t="str">
            <v>SE personnes handicapées</v>
          </cell>
          <cell r="D26" t="str">
            <v>SPM</v>
          </cell>
          <cell r="E26">
            <v>5</v>
          </cell>
          <cell r="F26">
            <v>14</v>
          </cell>
          <cell r="H26">
            <v>11520.19375</v>
          </cell>
          <cell r="I26">
            <v>3618.1418154761905</v>
          </cell>
          <cell r="K26">
            <v>240000</v>
          </cell>
          <cell r="L26">
            <v>0</v>
          </cell>
          <cell r="M26">
            <v>0</v>
          </cell>
          <cell r="O26">
            <v>126329.28</v>
          </cell>
          <cell r="P26">
            <v>44292.76</v>
          </cell>
          <cell r="Q26">
            <v>82036.52</v>
          </cell>
        </row>
        <row r="27">
          <cell r="A27">
            <v>24</v>
          </cell>
          <cell r="B27" t="str">
            <v>Mounir Mahjoubi</v>
          </cell>
          <cell r="C27" t="str">
            <v>SE numérique</v>
          </cell>
          <cell r="D27" t="str">
            <v>SPM</v>
          </cell>
          <cell r="E27">
            <v>5</v>
          </cell>
          <cell r="F27">
            <v>22</v>
          </cell>
          <cell r="H27">
            <v>9271.6791666666668</v>
          </cell>
          <cell r="I27">
            <v>3611.5717130707071</v>
          </cell>
          <cell r="K27">
            <v>240000</v>
          </cell>
          <cell r="L27">
            <v>0</v>
          </cell>
          <cell r="M27">
            <v>0</v>
          </cell>
          <cell r="O27">
            <v>137214.81</v>
          </cell>
          <cell r="P27">
            <v>47897</v>
          </cell>
          <cell r="Q27">
            <v>89317.81</v>
          </cell>
        </row>
        <row r="28">
          <cell r="A28">
            <v>25</v>
          </cell>
          <cell r="B28" t="str">
            <v>Sébastien Lecornu</v>
          </cell>
          <cell r="C28" t="str">
            <v>SE Ecologie 1</v>
          </cell>
          <cell r="D28" t="str">
            <v>Ecologie</v>
          </cell>
          <cell r="E28">
            <v>0</v>
          </cell>
          <cell r="F28">
            <v>0</v>
          </cell>
          <cell r="H28">
            <v>0</v>
          </cell>
          <cell r="I28">
            <v>0</v>
          </cell>
          <cell r="K28">
            <v>0</v>
          </cell>
          <cell r="L28">
            <v>0</v>
          </cell>
          <cell r="M28">
            <v>0</v>
          </cell>
          <cell r="O28">
            <v>0</v>
          </cell>
          <cell r="P28">
            <v>0</v>
          </cell>
          <cell r="Q28">
            <v>0</v>
          </cell>
        </row>
        <row r="29">
          <cell r="A29">
            <v>26</v>
          </cell>
          <cell r="B29" t="str">
            <v>Brune Poirson</v>
          </cell>
          <cell r="C29" t="str">
            <v>SE Ecologie 2</v>
          </cell>
          <cell r="D29" t="str">
            <v>Ecologie</v>
          </cell>
          <cell r="E29">
            <v>0</v>
          </cell>
          <cell r="F29">
            <v>0</v>
          </cell>
          <cell r="H29">
            <v>0</v>
          </cell>
          <cell r="I29">
            <v>0</v>
          </cell>
          <cell r="K29">
            <v>0</v>
          </cell>
          <cell r="L29">
            <v>0</v>
          </cell>
          <cell r="M29">
            <v>0</v>
          </cell>
          <cell r="O29">
            <v>0</v>
          </cell>
          <cell r="P29">
            <v>0</v>
          </cell>
          <cell r="Q29">
            <v>0</v>
          </cell>
        </row>
        <row r="30">
          <cell r="A30">
            <v>27</v>
          </cell>
          <cell r="B30" t="str">
            <v>Jean-Baptiste Lemoyne</v>
          </cell>
          <cell r="C30" t="str">
            <v>SE affaires étrangères</v>
          </cell>
          <cell r="D30" t="str">
            <v>Affaires étrangères</v>
          </cell>
          <cell r="E30">
            <v>5</v>
          </cell>
          <cell r="F30">
            <v>14</v>
          </cell>
          <cell r="H30">
            <v>8969.6999999999989</v>
          </cell>
          <cell r="I30">
            <v>3049.1428571428569</v>
          </cell>
          <cell r="K30">
            <v>209800</v>
          </cell>
          <cell r="L30">
            <v>70000</v>
          </cell>
          <cell r="M30">
            <v>139800</v>
          </cell>
          <cell r="O30">
            <v>94800</v>
          </cell>
          <cell r="P30">
            <v>28500</v>
          </cell>
          <cell r="Q30">
            <v>66300</v>
          </cell>
        </row>
        <row r="31">
          <cell r="A31">
            <v>28</v>
          </cell>
          <cell r="B31" t="str">
            <v>Geneviève Darrieussecq</v>
          </cell>
          <cell r="C31" t="str">
            <v>SE armées</v>
          </cell>
          <cell r="D31" t="str">
            <v>Mindef</v>
          </cell>
          <cell r="E31">
            <v>3</v>
          </cell>
          <cell r="F31">
            <v>17</v>
          </cell>
          <cell r="H31">
            <v>10401.693888888889</v>
          </cell>
          <cell r="I31">
            <v>3332.4383333333335</v>
          </cell>
          <cell r="K31">
            <v>153000</v>
          </cell>
          <cell r="L31">
            <v>53000</v>
          </cell>
          <cell r="M31">
            <v>100000</v>
          </cell>
          <cell r="O31">
            <v>76635.8</v>
          </cell>
          <cell r="P31">
            <v>23858.799999999999</v>
          </cell>
          <cell r="Q31">
            <v>52777</v>
          </cell>
        </row>
        <row r="32">
          <cell r="A32">
            <v>29</v>
          </cell>
          <cell r="B32" t="str">
            <v>Julien Denormandie</v>
          </cell>
          <cell r="C32" t="str">
            <v>SE cohésion des territoires</v>
          </cell>
          <cell r="D32" t="str">
            <v>Ecologie</v>
          </cell>
          <cell r="E32">
            <v>5</v>
          </cell>
          <cell r="F32">
            <v>0</v>
          </cell>
          <cell r="H32">
            <v>7591.8</v>
          </cell>
          <cell r="I32">
            <v>0</v>
          </cell>
          <cell r="K32">
            <v>11600</v>
          </cell>
          <cell r="L32">
            <v>11600</v>
          </cell>
          <cell r="M32">
            <v>0</v>
          </cell>
          <cell r="O32">
            <v>6118</v>
          </cell>
          <cell r="P32">
            <v>6118</v>
          </cell>
          <cell r="Q32">
            <v>0</v>
          </cell>
        </row>
        <row r="33">
          <cell r="A33">
            <v>30</v>
          </cell>
          <cell r="B33" t="str">
            <v>Benjamin Griveaux</v>
          </cell>
          <cell r="C33" t="str">
            <v>SE économie et finances</v>
          </cell>
          <cell r="D33" t="str">
            <v>Finances</v>
          </cell>
          <cell r="E33">
            <v>5</v>
          </cell>
          <cell r="F33">
            <v>25</v>
          </cell>
          <cell r="H33">
            <v>10071.831166666667</v>
          </cell>
          <cell r="I33">
            <v>3711.7192</v>
          </cell>
          <cell r="K33">
            <v>164880</v>
          </cell>
          <cell r="L33">
            <v>45840</v>
          </cell>
          <cell r="M33">
            <v>119040</v>
          </cell>
          <cell r="O33">
            <v>87010</v>
          </cell>
          <cell r="P33">
            <v>24190</v>
          </cell>
          <cell r="Q33">
            <v>62820</v>
          </cell>
        </row>
        <row r="34">
          <cell r="D34">
            <v>0</v>
          </cell>
        </row>
        <row r="35">
          <cell r="B35" t="str">
            <v>Total</v>
          </cell>
          <cell r="E35">
            <v>300</v>
          </cell>
          <cell r="F35">
            <v>2040</v>
          </cell>
          <cell r="H35">
            <v>9543.5657138888891</v>
          </cell>
          <cell r="I35">
            <v>3386.2805042994564</v>
          </cell>
          <cell r="K35">
            <v>21068615.060000002</v>
          </cell>
          <cell r="L35">
            <v>4657740.4700000007</v>
          </cell>
          <cell r="M35">
            <v>8940874.5899999999</v>
          </cell>
          <cell r="O35">
            <v>12617601.466666665</v>
          </cell>
          <cell r="P35">
            <v>4024092.4066666663</v>
          </cell>
          <cell r="Q35">
            <v>8593509.0599999987</v>
          </cell>
        </row>
        <row r="37">
          <cell r="B37" t="str">
            <v>effectif moyen/cab</v>
          </cell>
          <cell r="E37">
            <v>10</v>
          </cell>
          <cell r="F37">
            <v>68</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tabSelected="1" view="pageBreakPreview" zoomScale="85" zoomScaleNormal="85" zoomScaleSheetLayoutView="85" workbookViewId="0">
      <selection activeCell="I71" sqref="I71"/>
    </sheetView>
  </sheetViews>
  <sheetFormatPr baseColWidth="10" defaultRowHeight="12.75"/>
  <cols>
    <col min="1" max="1" width="1.7109375" customWidth="1"/>
    <col min="2" max="2" width="3.7109375" customWidth="1"/>
    <col min="3" max="3" width="55.85546875" customWidth="1"/>
    <col min="4" max="4" width="1.7109375" customWidth="1"/>
    <col min="5" max="5" width="13.7109375" customWidth="1"/>
    <col min="6" max="6" width="1.7109375" customWidth="1"/>
    <col min="7" max="7" width="13.7109375" customWidth="1"/>
    <col min="8" max="8" width="1.7109375" customWidth="1"/>
    <col min="9" max="9" width="14" bestFit="1" customWidth="1"/>
  </cols>
  <sheetData>
    <row r="1" spans="1:9">
      <c r="A1" s="1"/>
      <c r="B1" s="176" t="s">
        <v>198</v>
      </c>
      <c r="C1" s="176"/>
      <c r="D1" s="176"/>
      <c r="E1" s="176"/>
      <c r="F1" s="176"/>
      <c r="G1" s="176"/>
      <c r="H1" s="176"/>
      <c r="I1" s="176"/>
    </row>
    <row r="2" spans="1:9">
      <c r="A2" s="1"/>
      <c r="B2" s="176"/>
      <c r="C2" s="176"/>
      <c r="D2" s="176"/>
      <c r="E2" s="176"/>
      <c r="F2" s="176"/>
      <c r="G2" s="176"/>
      <c r="H2" s="176"/>
      <c r="I2" s="176"/>
    </row>
    <row r="3" spans="1:9" ht="48.75" customHeight="1">
      <c r="A3" s="1"/>
      <c r="B3" s="177" t="s">
        <v>0</v>
      </c>
      <c r="C3" s="177"/>
      <c r="D3" s="2"/>
      <c r="E3" s="11" t="s">
        <v>178</v>
      </c>
      <c r="F3" s="2"/>
      <c r="G3" s="11" t="s">
        <v>179</v>
      </c>
      <c r="H3" s="2"/>
      <c r="I3" s="12" t="s">
        <v>180</v>
      </c>
    </row>
    <row r="4" spans="1:9" ht="55.5" customHeight="1">
      <c r="A4" s="1"/>
      <c r="B4" s="177"/>
      <c r="C4" s="177"/>
      <c r="D4" s="2"/>
      <c r="E4" s="12" t="s">
        <v>1</v>
      </c>
      <c r="F4" s="2"/>
      <c r="G4" s="12" t="s">
        <v>1</v>
      </c>
      <c r="H4" s="2"/>
      <c r="I4" s="14" t="s">
        <v>4</v>
      </c>
    </row>
    <row r="5" spans="1:9">
      <c r="B5" s="39"/>
      <c r="C5" s="38"/>
      <c r="E5" s="51"/>
      <c r="F5" s="51"/>
      <c r="G5" s="51"/>
      <c r="H5" s="51"/>
      <c r="I5" s="52"/>
    </row>
    <row r="6" spans="1:9" ht="12.75" customHeight="1">
      <c r="B6" s="172" t="s">
        <v>5</v>
      </c>
      <c r="C6" s="178"/>
      <c r="D6" s="62"/>
      <c r="E6" s="86">
        <f>SUM(E7:E10)</f>
        <v>51</v>
      </c>
      <c r="F6" s="87"/>
      <c r="G6" s="86">
        <f>SUM(G7:G10)</f>
        <v>255</v>
      </c>
      <c r="H6" s="76"/>
      <c r="I6" s="88">
        <f>SUM(I7:I10)</f>
        <v>2108760</v>
      </c>
    </row>
    <row r="7" spans="1:9" s="55" customFormat="1" ht="12" customHeight="1">
      <c r="B7" s="89"/>
      <c r="C7" s="90" t="s">
        <v>5</v>
      </c>
      <c r="E7" s="103">
        <v>22</v>
      </c>
      <c r="F7" s="103"/>
      <c r="G7" s="103">
        <v>176</v>
      </c>
      <c r="H7" s="103"/>
      <c r="I7" s="99">
        <v>1160000</v>
      </c>
    </row>
    <row r="8" spans="1:9" s="56" customFormat="1">
      <c r="B8" s="105"/>
      <c r="C8" s="90" t="s">
        <v>217</v>
      </c>
      <c r="D8" s="102"/>
      <c r="E8" s="95">
        <v>10</v>
      </c>
      <c r="F8" s="95"/>
      <c r="G8" s="95">
        <v>37</v>
      </c>
      <c r="H8" s="95"/>
      <c r="I8" s="99">
        <v>400000</v>
      </c>
    </row>
    <row r="9" spans="1:9" s="56" customFormat="1">
      <c r="B9" s="105"/>
      <c r="C9" s="90" t="s">
        <v>218</v>
      </c>
      <c r="D9" s="102"/>
      <c r="E9" s="95">
        <v>12</v>
      </c>
      <c r="F9" s="95"/>
      <c r="G9" s="95">
        <v>28</v>
      </c>
      <c r="H9" s="95"/>
      <c r="I9" s="99">
        <v>307320</v>
      </c>
    </row>
    <row r="10" spans="1:9" s="56" customFormat="1">
      <c r="B10" s="105"/>
      <c r="C10" s="90" t="s">
        <v>173</v>
      </c>
      <c r="D10" s="102"/>
      <c r="E10" s="95">
        <v>7</v>
      </c>
      <c r="F10" s="95"/>
      <c r="G10" s="95">
        <v>14</v>
      </c>
      <c r="H10" s="95"/>
      <c r="I10" s="99">
        <v>241440</v>
      </c>
    </row>
    <row r="11" spans="1:9" s="56" customFormat="1">
      <c r="B11" s="106"/>
      <c r="C11" s="105"/>
      <c r="D11" s="102"/>
      <c r="E11" s="95"/>
      <c r="F11" s="95"/>
      <c r="G11" s="95"/>
      <c r="H11" s="95"/>
      <c r="I11" s="99"/>
    </row>
    <row r="12" spans="1:9" s="56" customFormat="1" ht="12.75" customHeight="1">
      <c r="B12" s="172" t="s">
        <v>163</v>
      </c>
      <c r="C12" s="173"/>
      <c r="D12" s="102"/>
      <c r="E12" s="107">
        <f>E13</f>
        <v>22</v>
      </c>
      <c r="F12" s="95"/>
      <c r="G12" s="107">
        <f>G13</f>
        <v>68</v>
      </c>
      <c r="H12" s="83"/>
      <c r="I12" s="108">
        <f>I13</f>
        <v>519600</v>
      </c>
    </row>
    <row r="13" spans="1:9" s="55" customFormat="1" ht="12" customHeight="1">
      <c r="B13" s="89"/>
      <c r="C13" s="92" t="s">
        <v>163</v>
      </c>
      <c r="E13" s="103">
        <v>22</v>
      </c>
      <c r="F13" s="103"/>
      <c r="G13" s="103">
        <v>68</v>
      </c>
      <c r="H13" s="103"/>
      <c r="I13" s="99">
        <v>519600</v>
      </c>
    </row>
    <row r="14" spans="1:9" s="56" customFormat="1">
      <c r="B14" s="98"/>
      <c r="C14" s="105"/>
      <c r="D14" s="102"/>
      <c r="E14" s="95"/>
      <c r="F14" s="95"/>
      <c r="G14" s="95"/>
      <c r="H14" s="95"/>
      <c r="I14" s="99"/>
    </row>
    <row r="15" spans="1:9" s="56" customFormat="1" ht="12.75" customHeight="1">
      <c r="B15" s="172" t="s">
        <v>167</v>
      </c>
      <c r="C15" s="173"/>
      <c r="D15" s="102"/>
      <c r="E15" s="107">
        <f>E16+E17</f>
        <v>27</v>
      </c>
      <c r="F15" s="83"/>
      <c r="G15" s="107">
        <f>G16+G17</f>
        <v>107</v>
      </c>
      <c r="H15" s="83"/>
      <c r="I15" s="108">
        <f>I16+I17</f>
        <v>1326000</v>
      </c>
    </row>
    <row r="16" spans="1:9" s="55" customFormat="1" ht="12" customHeight="1">
      <c r="B16" s="89"/>
      <c r="C16" s="92" t="s">
        <v>168</v>
      </c>
      <c r="E16" s="95">
        <v>21</v>
      </c>
      <c r="F16" s="95"/>
      <c r="G16" s="95">
        <v>80</v>
      </c>
      <c r="H16" s="95"/>
      <c r="I16" s="99">
        <v>1020000</v>
      </c>
    </row>
    <row r="17" spans="2:9" s="55" customFormat="1" ht="12" customHeight="1">
      <c r="B17" s="89"/>
      <c r="C17" s="92" t="s">
        <v>33</v>
      </c>
      <c r="E17" s="95">
        <v>6</v>
      </c>
      <c r="F17" s="95"/>
      <c r="G17" s="95">
        <v>27</v>
      </c>
      <c r="H17" s="95"/>
      <c r="I17" s="99">
        <v>306000</v>
      </c>
    </row>
    <row r="18" spans="2:9" s="56" customFormat="1">
      <c r="B18" s="106"/>
      <c r="C18" s="105"/>
      <c r="D18" s="102"/>
      <c r="E18" s="95"/>
      <c r="F18" s="95"/>
      <c r="G18" s="95"/>
      <c r="H18" s="95"/>
      <c r="I18" s="99"/>
    </row>
    <row r="19" spans="2:9" s="56" customFormat="1" ht="13.5" customHeight="1">
      <c r="B19" s="172" t="s">
        <v>14</v>
      </c>
      <c r="C19" s="173"/>
      <c r="D19" s="102"/>
      <c r="E19" s="107">
        <f>E20</f>
        <v>20</v>
      </c>
      <c r="F19" s="83"/>
      <c r="G19" s="107">
        <f>G20</f>
        <v>91</v>
      </c>
      <c r="H19" s="83"/>
      <c r="I19" s="108">
        <f>I20</f>
        <v>783000</v>
      </c>
    </row>
    <row r="20" spans="2:9" s="55" customFormat="1" ht="12" customHeight="1">
      <c r="B20" s="89"/>
      <c r="C20" s="92" t="s">
        <v>14</v>
      </c>
      <c r="E20" s="95">
        <v>20</v>
      </c>
      <c r="F20" s="95"/>
      <c r="G20" s="95">
        <v>91</v>
      </c>
      <c r="H20" s="95"/>
      <c r="I20" s="99">
        <v>783000</v>
      </c>
    </row>
    <row r="21" spans="2:9" s="56" customFormat="1">
      <c r="B21" s="98"/>
      <c r="C21" s="105"/>
      <c r="D21" s="102"/>
      <c r="E21" s="95"/>
      <c r="F21" s="95"/>
      <c r="G21" s="95"/>
      <c r="H21" s="95"/>
      <c r="I21" s="99"/>
    </row>
    <row r="22" spans="2:9" s="56" customFormat="1" ht="12.75" customHeight="1">
      <c r="B22" s="172" t="s">
        <v>93</v>
      </c>
      <c r="C22" s="173"/>
      <c r="D22" s="102"/>
      <c r="E22" s="107">
        <f>E23+E24</f>
        <v>52</v>
      </c>
      <c r="F22" s="83"/>
      <c r="G22" s="107">
        <f>G23+G24</f>
        <v>184</v>
      </c>
      <c r="H22" s="83"/>
      <c r="I22" s="108">
        <f>I23+I24</f>
        <v>1313588</v>
      </c>
    </row>
    <row r="23" spans="2:9" s="55" customFormat="1" ht="12" customHeight="1">
      <c r="B23" s="89"/>
      <c r="C23" s="92" t="s">
        <v>93</v>
      </c>
      <c r="E23" s="95">
        <v>45</v>
      </c>
      <c r="F23" s="95"/>
      <c r="G23" s="95">
        <v>147</v>
      </c>
      <c r="H23" s="95"/>
      <c r="I23" s="99">
        <v>1111688</v>
      </c>
    </row>
    <row r="24" spans="2:9" s="56" customFormat="1">
      <c r="B24" s="105"/>
      <c r="C24" s="90" t="s">
        <v>16</v>
      </c>
      <c r="D24" s="102"/>
      <c r="E24" s="95">
        <v>7</v>
      </c>
      <c r="F24" s="95"/>
      <c r="G24" s="95">
        <v>37</v>
      </c>
      <c r="H24" s="95"/>
      <c r="I24" s="99">
        <v>201900</v>
      </c>
    </row>
    <row r="25" spans="2:9" s="56" customFormat="1">
      <c r="B25" s="98"/>
      <c r="C25" s="105"/>
      <c r="D25" s="102"/>
      <c r="E25" s="95"/>
      <c r="F25" s="95"/>
      <c r="G25" s="95"/>
      <c r="H25" s="95"/>
      <c r="I25" s="99"/>
    </row>
    <row r="26" spans="2:9" s="56" customFormat="1" ht="16.5" customHeight="1">
      <c r="B26" s="174" t="s">
        <v>181</v>
      </c>
      <c r="C26" s="175"/>
      <c r="D26" s="102"/>
      <c r="E26" s="107">
        <f>E27+E28+E29</f>
        <v>46</v>
      </c>
      <c r="F26" s="83"/>
      <c r="G26" s="107">
        <f>G27+G28+G29</f>
        <v>243</v>
      </c>
      <c r="H26" s="83"/>
      <c r="I26" s="108">
        <f>I27+I28+I29</f>
        <v>1604570</v>
      </c>
    </row>
    <row r="27" spans="2:9" s="56" customFormat="1" ht="12" customHeight="1">
      <c r="B27" s="89"/>
      <c r="C27" s="179" t="s">
        <v>182</v>
      </c>
      <c r="D27" s="180"/>
      <c r="E27" s="95">
        <v>33</v>
      </c>
      <c r="F27" s="83"/>
      <c r="G27" s="95">
        <v>194</v>
      </c>
      <c r="H27" s="83"/>
      <c r="I27" s="99">
        <v>1189200</v>
      </c>
    </row>
    <row r="28" spans="2:9" s="56" customFormat="1">
      <c r="B28" s="105"/>
      <c r="C28" s="90" t="s">
        <v>219</v>
      </c>
      <c r="D28" s="102"/>
      <c r="E28" s="95">
        <v>6</v>
      </c>
      <c r="F28" s="95"/>
      <c r="G28" s="95">
        <v>19</v>
      </c>
      <c r="H28" s="95"/>
      <c r="I28" s="99">
        <v>219720</v>
      </c>
    </row>
    <row r="29" spans="2:9" s="56" customFormat="1">
      <c r="B29" s="105"/>
      <c r="C29" s="90" t="s">
        <v>220</v>
      </c>
      <c r="D29" s="102"/>
      <c r="E29" s="95">
        <v>7</v>
      </c>
      <c r="F29" s="95"/>
      <c r="G29" s="95">
        <v>30</v>
      </c>
      <c r="H29" s="95"/>
      <c r="I29" s="99">
        <v>195650</v>
      </c>
    </row>
    <row r="30" spans="2:9" s="56" customFormat="1">
      <c r="B30" s="98"/>
      <c r="C30" s="105"/>
      <c r="D30" s="102"/>
      <c r="E30" s="95"/>
      <c r="F30" s="95"/>
      <c r="G30" s="95"/>
      <c r="H30" s="95"/>
      <c r="I30" s="99"/>
    </row>
    <row r="31" spans="2:9" s="56" customFormat="1" ht="12.75" customHeight="1">
      <c r="B31" s="174" t="s">
        <v>183</v>
      </c>
      <c r="C31" s="175"/>
      <c r="D31" s="102"/>
      <c r="E31" s="107">
        <f>E32+E33+E34</f>
        <v>42</v>
      </c>
      <c r="F31" s="83"/>
      <c r="G31" s="107">
        <f>G32+G33+G34</f>
        <v>139</v>
      </c>
      <c r="H31" s="83"/>
      <c r="I31" s="108">
        <f>I32+I33+I34</f>
        <v>2112320</v>
      </c>
    </row>
    <row r="32" spans="2:9" s="55" customFormat="1" ht="12" customHeight="1">
      <c r="B32" s="89"/>
      <c r="C32" s="92" t="s">
        <v>183</v>
      </c>
      <c r="E32" s="95">
        <v>33</v>
      </c>
      <c r="F32" s="95"/>
      <c r="G32" s="95">
        <v>89</v>
      </c>
      <c r="H32" s="95"/>
      <c r="I32" s="99">
        <v>1492000</v>
      </c>
    </row>
    <row r="33" spans="2:9" s="56" customFormat="1">
      <c r="B33" s="105"/>
      <c r="C33" s="90" t="s">
        <v>191</v>
      </c>
      <c r="D33" s="102"/>
      <c r="E33" s="103">
        <v>4</v>
      </c>
      <c r="F33" s="103"/>
      <c r="G33" s="103">
        <v>24</v>
      </c>
      <c r="H33" s="95"/>
      <c r="I33" s="99">
        <v>270320</v>
      </c>
    </row>
    <row r="34" spans="2:9" s="56" customFormat="1">
      <c r="B34" s="105"/>
      <c r="C34" s="90" t="s">
        <v>190</v>
      </c>
      <c r="D34" s="102"/>
      <c r="E34" s="95">
        <v>5</v>
      </c>
      <c r="F34" s="95"/>
      <c r="G34" s="95">
        <v>26</v>
      </c>
      <c r="H34" s="95"/>
      <c r="I34" s="99">
        <v>350000</v>
      </c>
    </row>
    <row r="35" spans="2:9" s="56" customFormat="1">
      <c r="B35" s="106"/>
      <c r="C35" s="105"/>
      <c r="D35" s="102"/>
      <c r="E35" s="95"/>
      <c r="F35" s="95"/>
      <c r="G35" s="95"/>
      <c r="H35" s="95"/>
      <c r="I35" s="99"/>
    </row>
    <row r="36" spans="2:9" s="56" customFormat="1" ht="12.75" customHeight="1">
      <c r="B36" s="174" t="s">
        <v>97</v>
      </c>
      <c r="C36" s="175"/>
      <c r="D36" s="102"/>
      <c r="E36" s="107">
        <f>E37</f>
        <v>21</v>
      </c>
      <c r="F36" s="83"/>
      <c r="G36" s="107">
        <f>G37</f>
        <v>39</v>
      </c>
      <c r="H36" s="83"/>
      <c r="I36" s="108">
        <f>I37</f>
        <v>660000</v>
      </c>
    </row>
    <row r="37" spans="2:9" s="55" customFormat="1" ht="12" customHeight="1">
      <c r="B37" s="89"/>
      <c r="C37" s="92" t="s">
        <v>97</v>
      </c>
      <c r="E37" s="95">
        <v>21</v>
      </c>
      <c r="F37" s="95"/>
      <c r="G37" s="95">
        <v>39</v>
      </c>
      <c r="H37" s="95"/>
      <c r="I37" s="99">
        <v>660000</v>
      </c>
    </row>
    <row r="38" spans="2:9" s="56" customFormat="1">
      <c r="B38" s="106"/>
      <c r="C38" s="105"/>
      <c r="D38" s="102"/>
      <c r="E38" s="95"/>
      <c r="F38" s="95"/>
      <c r="G38" s="95"/>
      <c r="H38" s="95"/>
      <c r="I38" s="99"/>
    </row>
    <row r="39" spans="2:9" s="56" customFormat="1" ht="12.75" customHeight="1">
      <c r="B39" s="174" t="s">
        <v>73</v>
      </c>
      <c r="C39" s="175"/>
      <c r="D39" s="102"/>
      <c r="E39" s="107">
        <f>E40</f>
        <v>20</v>
      </c>
      <c r="F39" s="83"/>
      <c r="G39" s="107">
        <f>G40</f>
        <v>40</v>
      </c>
      <c r="H39" s="83"/>
      <c r="I39" s="108">
        <f>I40</f>
        <v>710000</v>
      </c>
    </row>
    <row r="40" spans="2:9" s="55" customFormat="1" ht="12" customHeight="1">
      <c r="B40" s="89"/>
      <c r="C40" s="92" t="s">
        <v>73</v>
      </c>
      <c r="E40" s="95">
        <v>20</v>
      </c>
      <c r="F40" s="95"/>
      <c r="G40" s="95">
        <v>40</v>
      </c>
      <c r="H40" s="95"/>
      <c r="I40" s="99">
        <v>710000</v>
      </c>
    </row>
    <row r="41" spans="2:9" s="56" customFormat="1">
      <c r="B41" s="98"/>
      <c r="C41" s="105"/>
      <c r="D41" s="102"/>
      <c r="E41" s="95"/>
      <c r="F41" s="95"/>
      <c r="G41" s="95"/>
      <c r="H41" s="95"/>
      <c r="I41" s="99"/>
    </row>
    <row r="42" spans="2:9" s="56" customFormat="1" ht="12.75" customHeight="1">
      <c r="B42" s="174" t="s">
        <v>239</v>
      </c>
      <c r="C42" s="175"/>
      <c r="D42" s="102"/>
      <c r="E42" s="107">
        <f>E43</f>
        <v>18</v>
      </c>
      <c r="F42" s="83"/>
      <c r="G42" s="107">
        <f>G43</f>
        <v>149</v>
      </c>
      <c r="H42" s="83"/>
      <c r="I42" s="108">
        <f>I43</f>
        <v>947620</v>
      </c>
    </row>
    <row r="43" spans="2:9" s="55" customFormat="1" ht="12" customHeight="1">
      <c r="B43" s="89"/>
      <c r="C43" s="92" t="s">
        <v>162</v>
      </c>
      <c r="E43" s="95">
        <v>18</v>
      </c>
      <c r="F43" s="95"/>
      <c r="G43" s="95">
        <v>149</v>
      </c>
      <c r="H43" s="95"/>
      <c r="I43" s="99">
        <v>947620</v>
      </c>
    </row>
    <row r="44" spans="2:9" s="56" customFormat="1" ht="12" customHeight="1">
      <c r="B44" s="106"/>
      <c r="C44" s="105"/>
      <c r="D44" s="102"/>
      <c r="E44" s="95"/>
      <c r="F44" s="95"/>
      <c r="G44" s="95"/>
      <c r="H44" s="95"/>
      <c r="I44" s="99"/>
    </row>
    <row r="45" spans="2:9" s="56" customFormat="1" ht="18" customHeight="1">
      <c r="B45" s="174" t="s">
        <v>184</v>
      </c>
      <c r="C45" s="175"/>
      <c r="D45" s="102"/>
      <c r="E45" s="107">
        <f>E46</f>
        <v>20</v>
      </c>
      <c r="F45" s="83"/>
      <c r="G45" s="107">
        <f>G46</f>
        <v>52</v>
      </c>
      <c r="H45" s="83"/>
      <c r="I45" s="108">
        <f>I46</f>
        <v>640000</v>
      </c>
    </row>
    <row r="46" spans="2:9" s="55" customFormat="1" ht="12" customHeight="1">
      <c r="B46" s="89"/>
      <c r="C46" s="92" t="s">
        <v>184</v>
      </c>
      <c r="E46" s="95">
        <v>20</v>
      </c>
      <c r="F46" s="95"/>
      <c r="G46" s="95">
        <v>52</v>
      </c>
      <c r="H46" s="95"/>
      <c r="I46" s="99">
        <v>640000</v>
      </c>
    </row>
    <row r="47" spans="2:9" s="56" customFormat="1">
      <c r="B47" s="106"/>
      <c r="C47" s="105"/>
      <c r="D47" s="102"/>
      <c r="E47" s="95"/>
      <c r="F47" s="95"/>
      <c r="G47" s="95"/>
      <c r="H47" s="95"/>
      <c r="I47" s="99"/>
    </row>
    <row r="48" spans="2:9" s="56" customFormat="1" ht="12.75" customHeight="1">
      <c r="B48" s="174" t="s">
        <v>105</v>
      </c>
      <c r="C48" s="175"/>
      <c r="D48" s="102"/>
      <c r="E48" s="107">
        <f>E49+E50</f>
        <v>32</v>
      </c>
      <c r="F48" s="83"/>
      <c r="G48" s="107">
        <f>G49+G50</f>
        <v>287</v>
      </c>
      <c r="H48" s="83"/>
      <c r="I48" s="108">
        <f>I49+I50</f>
        <v>1672000</v>
      </c>
    </row>
    <row r="49" spans="2:9" s="55" customFormat="1" ht="12" customHeight="1">
      <c r="B49" s="89"/>
      <c r="C49" s="92" t="s">
        <v>161</v>
      </c>
      <c r="E49" s="95">
        <v>20</v>
      </c>
      <c r="F49" s="95"/>
      <c r="G49" s="95">
        <v>222</v>
      </c>
      <c r="H49" s="95"/>
      <c r="I49" s="99">
        <v>1322000</v>
      </c>
    </row>
    <row r="50" spans="2:9" s="56" customFormat="1" ht="12" customHeight="1">
      <c r="B50" s="105"/>
      <c r="C50" s="90" t="s">
        <v>140</v>
      </c>
      <c r="D50" s="102"/>
      <c r="E50" s="95">
        <v>12</v>
      </c>
      <c r="F50" s="95"/>
      <c r="G50" s="95">
        <v>65</v>
      </c>
      <c r="H50" s="95"/>
      <c r="I50" s="99">
        <v>350000</v>
      </c>
    </row>
    <row r="51" spans="2:9" s="56" customFormat="1">
      <c r="B51" s="106"/>
      <c r="C51" s="105"/>
      <c r="D51" s="102"/>
      <c r="E51" s="95"/>
      <c r="F51" s="95"/>
      <c r="G51" s="95"/>
      <c r="H51" s="95"/>
      <c r="I51" s="99"/>
    </row>
    <row r="52" spans="2:9" s="56" customFormat="1" ht="12.75" customHeight="1">
      <c r="B52" s="174" t="s">
        <v>75</v>
      </c>
      <c r="C52" s="175"/>
      <c r="D52" s="102"/>
      <c r="E52" s="107">
        <f>E53+E54</f>
        <v>27</v>
      </c>
      <c r="F52" s="83"/>
      <c r="G52" s="107">
        <f>G53+G54</f>
        <v>72</v>
      </c>
      <c r="H52" s="83"/>
      <c r="I52" s="108">
        <f>I53+I54</f>
        <v>843700</v>
      </c>
    </row>
    <row r="53" spans="2:9" s="55" customFormat="1" ht="12" customHeight="1">
      <c r="B53" s="89"/>
      <c r="C53" s="92" t="s">
        <v>75</v>
      </c>
      <c r="E53" s="95">
        <v>22</v>
      </c>
      <c r="F53" s="95"/>
      <c r="G53" s="95">
        <v>51</v>
      </c>
      <c r="H53" s="95"/>
      <c r="I53" s="99">
        <v>640000</v>
      </c>
    </row>
    <row r="54" spans="2:9" s="55" customFormat="1" ht="12" customHeight="1">
      <c r="B54" s="89"/>
      <c r="C54" s="92" t="s">
        <v>54</v>
      </c>
      <c r="E54" s="95">
        <v>5</v>
      </c>
      <c r="F54" s="95"/>
      <c r="G54" s="95">
        <v>21</v>
      </c>
      <c r="H54" s="95"/>
      <c r="I54" s="99">
        <v>203700</v>
      </c>
    </row>
    <row r="55" spans="2:9" s="56" customFormat="1">
      <c r="B55" s="98"/>
      <c r="C55" s="105"/>
      <c r="D55" s="102"/>
      <c r="E55" s="95"/>
      <c r="F55" s="95"/>
      <c r="G55" s="95"/>
      <c r="H55" s="95"/>
      <c r="I55" s="99"/>
    </row>
    <row r="56" spans="2:9" s="56" customFormat="1" ht="12.75" customHeight="1">
      <c r="B56" s="174" t="s">
        <v>186</v>
      </c>
      <c r="C56" s="175"/>
      <c r="D56" s="102"/>
      <c r="E56" s="107">
        <f>E57+E58</f>
        <v>25</v>
      </c>
      <c r="F56" s="83"/>
      <c r="G56" s="107">
        <f>G57+G58</f>
        <v>76</v>
      </c>
      <c r="H56" s="83"/>
      <c r="I56" s="108">
        <f>I57+I58</f>
        <v>1366585</v>
      </c>
    </row>
    <row r="57" spans="2:9" s="55" customFormat="1" ht="12" customHeight="1">
      <c r="B57" s="89"/>
      <c r="C57" s="92" t="s">
        <v>187</v>
      </c>
      <c r="E57" s="95">
        <v>25</v>
      </c>
      <c r="F57" s="95"/>
      <c r="G57" s="95">
        <v>76</v>
      </c>
      <c r="H57" s="95"/>
      <c r="I57" s="99">
        <v>1366585</v>
      </c>
    </row>
    <row r="58" spans="2:9" s="55" customFormat="1" ht="12" customHeight="1">
      <c r="B58" s="89"/>
      <c r="C58" s="92" t="s">
        <v>192</v>
      </c>
      <c r="E58" s="95">
        <v>0</v>
      </c>
      <c r="F58" s="95"/>
      <c r="G58" s="95">
        <v>0</v>
      </c>
      <c r="H58" s="95"/>
      <c r="I58" s="99">
        <v>0</v>
      </c>
    </row>
    <row r="59" spans="2:9" s="56" customFormat="1">
      <c r="B59" s="102"/>
      <c r="C59" s="102"/>
      <c r="D59" s="102"/>
      <c r="E59" s="102"/>
      <c r="F59" s="102"/>
      <c r="G59" s="102"/>
      <c r="H59" s="102"/>
      <c r="I59" s="110"/>
    </row>
    <row r="60" spans="2:9" s="56" customFormat="1" ht="12.75" customHeight="1">
      <c r="B60" s="172" t="s">
        <v>41</v>
      </c>
      <c r="C60" s="173"/>
      <c r="D60" s="102"/>
      <c r="E60" s="107">
        <f>E61+E62+E63+E64+E65</f>
        <v>109</v>
      </c>
      <c r="F60" s="95"/>
      <c r="G60" s="107">
        <f>G61+G62+G63+G64+G65</f>
        <v>482</v>
      </c>
      <c r="H60" s="83"/>
      <c r="I60" s="108">
        <f>I61+I62+I63+I64+I65</f>
        <v>6392180</v>
      </c>
    </row>
    <row r="61" spans="2:9" s="55" customFormat="1" ht="12" customHeight="1">
      <c r="B61" s="89"/>
      <c r="C61" s="92" t="s">
        <v>89</v>
      </c>
      <c r="E61" s="103">
        <v>69</v>
      </c>
      <c r="F61" s="103"/>
      <c r="G61" s="103">
        <v>392</v>
      </c>
      <c r="H61" s="103"/>
      <c r="I61" s="99">
        <v>4900000</v>
      </c>
    </row>
    <row r="62" spans="2:9" s="56" customFormat="1">
      <c r="B62" s="105"/>
      <c r="C62" s="101" t="s">
        <v>169</v>
      </c>
      <c r="D62" s="102"/>
      <c r="E62" s="95">
        <v>11</v>
      </c>
      <c r="F62" s="95"/>
      <c r="G62" s="95">
        <v>34</v>
      </c>
      <c r="H62" s="95"/>
      <c r="I62" s="99">
        <v>480000</v>
      </c>
    </row>
    <row r="63" spans="2:9" s="56" customFormat="1">
      <c r="B63" s="105"/>
      <c r="C63" s="101" t="s">
        <v>188</v>
      </c>
      <c r="D63" s="102"/>
      <c r="E63" s="95">
        <v>12</v>
      </c>
      <c r="F63" s="95"/>
      <c r="G63" s="95">
        <v>22</v>
      </c>
      <c r="H63" s="95"/>
      <c r="I63" s="99">
        <v>462000</v>
      </c>
    </row>
    <row r="64" spans="2:9" s="56" customFormat="1">
      <c r="B64" s="105"/>
      <c r="C64" s="90" t="s">
        <v>189</v>
      </c>
      <c r="D64" s="102"/>
      <c r="E64" s="95">
        <v>8</v>
      </c>
      <c r="F64" s="95"/>
      <c r="G64" s="95">
        <v>19</v>
      </c>
      <c r="H64" s="95"/>
      <c r="I64" s="99">
        <v>305820</v>
      </c>
    </row>
    <row r="65" spans="1:9" s="56" customFormat="1">
      <c r="B65" s="105"/>
      <c r="C65" s="90" t="s">
        <v>193</v>
      </c>
      <c r="D65" s="102"/>
      <c r="E65" s="95">
        <v>9</v>
      </c>
      <c r="F65" s="95"/>
      <c r="G65" s="95">
        <v>15</v>
      </c>
      <c r="H65" s="95"/>
      <c r="I65" s="99">
        <v>244360</v>
      </c>
    </row>
    <row r="66" spans="1:9" s="56" customFormat="1">
      <c r="B66" s="106"/>
      <c r="C66" s="105"/>
      <c r="D66" s="102"/>
      <c r="E66" s="95"/>
      <c r="F66" s="95"/>
      <c r="G66" s="95"/>
      <c r="H66" s="95"/>
      <c r="I66" s="99"/>
    </row>
    <row r="67" spans="1:9" s="56" customFormat="1" ht="12.75" customHeight="1">
      <c r="B67" s="174" t="s">
        <v>185</v>
      </c>
      <c r="C67" s="175"/>
      <c r="D67" s="102"/>
      <c r="E67" s="107">
        <f>SUM(E68:E69)</f>
        <v>21</v>
      </c>
      <c r="F67" s="83"/>
      <c r="G67" s="107">
        <f>SUM(G68:G69)</f>
        <v>127</v>
      </c>
      <c r="H67" s="83"/>
      <c r="I67" s="108">
        <f>SUM(I68:I69)</f>
        <v>1257000</v>
      </c>
    </row>
    <row r="68" spans="1:9" s="55" customFormat="1" ht="12" customHeight="1">
      <c r="B68" s="89"/>
      <c r="C68" s="92" t="s">
        <v>185</v>
      </c>
      <c r="E68" s="95">
        <v>20</v>
      </c>
      <c r="F68" s="95"/>
      <c r="G68" s="95">
        <v>90</v>
      </c>
      <c r="H68" s="95"/>
      <c r="I68" s="99">
        <v>830000</v>
      </c>
    </row>
    <row r="69" spans="1:9" s="56" customFormat="1">
      <c r="B69" s="105"/>
      <c r="C69" s="90" t="s">
        <v>76</v>
      </c>
      <c r="D69" s="102"/>
      <c r="E69" s="95">
        <v>1</v>
      </c>
      <c r="F69" s="95"/>
      <c r="G69" s="95">
        <v>37</v>
      </c>
      <c r="H69" s="95"/>
      <c r="I69" s="99">
        <v>427000</v>
      </c>
    </row>
    <row r="70" spans="1:9">
      <c r="I70" s="53"/>
    </row>
    <row r="71" spans="1:9">
      <c r="C71" s="29" t="s">
        <v>56</v>
      </c>
      <c r="D71" s="8"/>
      <c r="E71" s="34">
        <f>SUM(E6:E70)/2</f>
        <v>553</v>
      </c>
      <c r="F71" s="25"/>
      <c r="G71" s="34">
        <f>SUM(G6:G70)/2</f>
        <v>2411</v>
      </c>
      <c r="H71" s="25"/>
      <c r="I71" s="54">
        <f>SUM(I6:I70)/2</f>
        <v>24256923</v>
      </c>
    </row>
    <row r="72" spans="1:9" ht="12" customHeight="1">
      <c r="A72" s="171"/>
      <c r="B72" s="171"/>
      <c r="C72" s="171"/>
      <c r="D72" s="171"/>
      <c r="E72" s="171"/>
      <c r="F72" s="171"/>
      <c r="G72" s="171"/>
      <c r="H72" s="171"/>
      <c r="I72" s="171"/>
    </row>
  </sheetData>
  <mergeCells count="20">
    <mergeCell ref="B1:I2"/>
    <mergeCell ref="B3:C4"/>
    <mergeCell ref="B6:C6"/>
    <mergeCell ref="B36:C36"/>
    <mergeCell ref="B22:C22"/>
    <mergeCell ref="B26:C26"/>
    <mergeCell ref="B31:C31"/>
    <mergeCell ref="C27:D27"/>
    <mergeCell ref="A72:I72"/>
    <mergeCell ref="B12:C12"/>
    <mergeCell ref="B15:C15"/>
    <mergeCell ref="B19:C19"/>
    <mergeCell ref="B39:C39"/>
    <mergeCell ref="B42:C42"/>
    <mergeCell ref="B56:C56"/>
    <mergeCell ref="B67:C67"/>
    <mergeCell ref="B45:C45"/>
    <mergeCell ref="B48:C48"/>
    <mergeCell ref="B52:C52"/>
    <mergeCell ref="B60:C60"/>
  </mergeCells>
  <phoneticPr fontId="30" type="noConversion"/>
  <pageMargins left="0.78740157499999996" right="0.78740157499999996" top="0.984251969" bottom="0.984251969" header="0.4921259845" footer="0.4921259845"/>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C10" workbookViewId="0">
      <selection activeCell="D29" sqref="D29"/>
    </sheetView>
  </sheetViews>
  <sheetFormatPr baseColWidth="10" defaultRowHeight="12"/>
  <cols>
    <col min="1" max="2" width="4" style="146" hidden="1" customWidth="1"/>
    <col min="3" max="3" width="4" style="146" customWidth="1"/>
    <col min="4" max="4" width="92.7109375" style="147" customWidth="1"/>
    <col min="5" max="5" width="1.7109375" style="146" customWidth="1"/>
    <col min="6" max="6" width="13.7109375" style="146" customWidth="1"/>
    <col min="7" max="7" width="1.7109375" style="146" customWidth="1"/>
    <col min="8" max="8" width="13.7109375" style="146" customWidth="1"/>
    <col min="9" max="9" width="1.7109375" style="146" customWidth="1"/>
    <col min="10" max="10" width="13.7109375" style="146" customWidth="1"/>
    <col min="11" max="16384" width="11.42578125" style="162"/>
  </cols>
  <sheetData>
    <row r="1" spans="1:10" s="155" customFormat="1" ht="18.75" customHeight="1">
      <c r="A1" s="148"/>
      <c r="B1" s="148"/>
      <c r="C1" s="176" t="s">
        <v>320</v>
      </c>
      <c r="D1" s="176"/>
      <c r="E1" s="176"/>
      <c r="F1" s="176"/>
      <c r="G1" s="176"/>
      <c r="H1" s="176"/>
      <c r="I1" s="176"/>
      <c r="J1" s="176"/>
    </row>
    <row r="2" spans="1:10" s="156" customFormat="1" ht="36.75" customHeight="1">
      <c r="A2" s="17"/>
      <c r="B2" s="17"/>
      <c r="C2" s="186" t="s">
        <v>0</v>
      </c>
      <c r="D2" s="186"/>
      <c r="E2" s="2"/>
      <c r="F2" s="11" t="s">
        <v>326</v>
      </c>
      <c r="G2" s="2"/>
      <c r="H2" s="12" t="s">
        <v>327</v>
      </c>
      <c r="I2" s="2"/>
      <c r="J2" s="11" t="s">
        <v>328</v>
      </c>
    </row>
    <row r="3" spans="1:10" s="118" customFormat="1" ht="37.5" customHeight="1">
      <c r="A3" s="17"/>
      <c r="B3" s="17"/>
      <c r="C3" s="186"/>
      <c r="D3" s="186"/>
      <c r="E3" s="2"/>
      <c r="F3" s="12" t="s">
        <v>1</v>
      </c>
      <c r="G3" s="2"/>
      <c r="H3" s="12" t="s">
        <v>1</v>
      </c>
      <c r="I3" s="2"/>
      <c r="J3" s="12" t="s">
        <v>4</v>
      </c>
    </row>
    <row r="4" spans="1:10" s="156" customFormat="1" ht="7.5" customHeight="1">
      <c r="A4" s="141"/>
      <c r="B4" s="141"/>
      <c r="C4" s="141"/>
      <c r="D4" s="135"/>
      <c r="E4" s="142"/>
      <c r="F4" s="44"/>
      <c r="G4" s="142"/>
      <c r="H4" s="44"/>
      <c r="I4" s="142"/>
      <c r="J4" s="44"/>
    </row>
    <row r="5" spans="1:10" s="156" customFormat="1">
      <c r="A5" s="111"/>
      <c r="B5" s="111"/>
      <c r="C5" s="188" t="s">
        <v>255</v>
      </c>
      <c r="D5" s="192"/>
      <c r="E5" s="111"/>
      <c r="F5" s="149">
        <f>SUBTOTAL(9,F6:F9)</f>
        <v>44</v>
      </c>
      <c r="G5" s="149"/>
      <c r="H5" s="149">
        <f>SUBTOTAL(9,H6:H9)</f>
        <v>197</v>
      </c>
      <c r="I5" s="149"/>
      <c r="J5" s="149">
        <f>SUBTOTAL(9,J6:J9)</f>
        <v>2183000</v>
      </c>
    </row>
    <row r="6" spans="1:10" s="156" customFormat="1" ht="12" customHeight="1">
      <c r="A6" s="137">
        <v>2</v>
      </c>
      <c r="B6" s="137" t="s">
        <v>325</v>
      </c>
      <c r="C6" s="157"/>
      <c r="D6" s="158" t="s">
        <v>340</v>
      </c>
      <c r="E6" s="137"/>
      <c r="F6" s="150">
        <v>17</v>
      </c>
      <c r="G6" s="150"/>
      <c r="H6" s="150">
        <v>132</v>
      </c>
      <c r="I6" s="150"/>
      <c r="J6" s="150">
        <v>1260000</v>
      </c>
    </row>
    <row r="7" spans="1:10" s="156" customFormat="1" ht="24.75" customHeight="1">
      <c r="A7" s="137">
        <v>24</v>
      </c>
      <c r="B7" s="137" t="s">
        <v>325</v>
      </c>
      <c r="C7" s="157"/>
      <c r="D7" s="158" t="s">
        <v>341</v>
      </c>
      <c r="E7" s="137"/>
      <c r="F7" s="150">
        <v>10</v>
      </c>
      <c r="G7" s="150"/>
      <c r="H7" s="150">
        <v>21</v>
      </c>
      <c r="I7" s="150"/>
      <c r="J7" s="150">
        <v>289000</v>
      </c>
    </row>
    <row r="8" spans="1:10" s="156" customFormat="1" ht="24.75" customHeight="1">
      <c r="A8" s="137">
        <v>25</v>
      </c>
      <c r="B8" s="137" t="s">
        <v>325</v>
      </c>
      <c r="C8" s="157"/>
      <c r="D8" s="158" t="s">
        <v>342</v>
      </c>
      <c r="E8" s="137"/>
      <c r="F8" s="150">
        <v>9</v>
      </c>
      <c r="G8" s="150"/>
      <c r="H8" s="150">
        <v>21</v>
      </c>
      <c r="I8" s="150"/>
      <c r="J8" s="150">
        <v>360000</v>
      </c>
    </row>
    <row r="9" spans="1:10" s="156" customFormat="1" ht="24.75" customHeight="1">
      <c r="A9" s="137">
        <v>26</v>
      </c>
      <c r="B9" s="137" t="s">
        <v>325</v>
      </c>
      <c r="C9" s="157"/>
      <c r="D9" s="158" t="s">
        <v>343</v>
      </c>
      <c r="E9" s="137"/>
      <c r="F9" s="150">
        <v>8</v>
      </c>
      <c r="G9" s="150"/>
      <c r="H9" s="150">
        <v>23</v>
      </c>
      <c r="I9" s="150"/>
      <c r="J9" s="150">
        <v>274000</v>
      </c>
    </row>
    <row r="10" spans="1:10" s="156" customFormat="1" ht="11.1" customHeight="1">
      <c r="A10" s="137"/>
      <c r="B10" s="137"/>
      <c r="C10" s="157"/>
      <c r="D10" s="158"/>
      <c r="E10" s="137"/>
      <c r="F10" s="150"/>
      <c r="G10" s="150"/>
      <c r="H10" s="150"/>
      <c r="I10" s="150"/>
      <c r="J10" s="150"/>
    </row>
    <row r="11" spans="1:10" s="156" customFormat="1">
      <c r="A11" s="137"/>
      <c r="B11" s="137"/>
      <c r="C11" s="195" t="s">
        <v>321</v>
      </c>
      <c r="D11" s="196"/>
      <c r="E11" s="111"/>
      <c r="F11" s="149">
        <f>SUBTOTAL(9,F12:F13)</f>
        <v>21</v>
      </c>
      <c r="G11" s="149"/>
      <c r="H11" s="149">
        <f>SUBTOTAL(9,H12:H13)</f>
        <v>60</v>
      </c>
      <c r="I11" s="149"/>
      <c r="J11" s="149">
        <f>SUBTOTAL(9,J12:J13)</f>
        <v>554000</v>
      </c>
    </row>
    <row r="12" spans="1:10" s="156" customFormat="1" ht="12" customHeight="1">
      <c r="A12" s="137">
        <v>10</v>
      </c>
      <c r="B12" s="137" t="s">
        <v>325</v>
      </c>
      <c r="C12" s="157"/>
      <c r="D12" s="158" t="s">
        <v>344</v>
      </c>
      <c r="E12" s="137"/>
      <c r="F12" s="150">
        <v>13</v>
      </c>
      <c r="G12" s="150"/>
      <c r="H12" s="150">
        <v>41</v>
      </c>
      <c r="I12" s="150"/>
      <c r="J12" s="150">
        <v>344000</v>
      </c>
    </row>
    <row r="13" spans="1:10" s="156" customFormat="1" ht="24.75" customHeight="1">
      <c r="A13" s="137">
        <v>35</v>
      </c>
      <c r="B13" s="137" t="s">
        <v>345</v>
      </c>
      <c r="C13" s="157"/>
      <c r="D13" s="158" t="s">
        <v>346</v>
      </c>
      <c r="E13" s="137"/>
      <c r="F13" s="150">
        <v>8</v>
      </c>
      <c r="G13" s="150"/>
      <c r="H13" s="150">
        <v>19</v>
      </c>
      <c r="I13" s="150"/>
      <c r="J13" s="150">
        <v>210000</v>
      </c>
    </row>
    <row r="14" spans="1:10" s="156" customFormat="1" ht="11.1" customHeight="1">
      <c r="A14" s="137"/>
      <c r="B14" s="137"/>
      <c r="C14" s="157"/>
      <c r="D14" s="159"/>
      <c r="E14" s="137"/>
      <c r="F14" s="150"/>
      <c r="G14" s="150"/>
      <c r="H14" s="150"/>
      <c r="I14" s="150"/>
      <c r="J14" s="150" t="s">
        <v>275</v>
      </c>
    </row>
    <row r="15" spans="1:10" s="156" customFormat="1">
      <c r="A15" s="137"/>
      <c r="B15" s="137"/>
      <c r="C15" s="195" t="s">
        <v>120</v>
      </c>
      <c r="D15" s="196"/>
      <c r="E15" s="111"/>
      <c r="F15" s="149">
        <f>SUBTOTAL(9,F16:F18)</f>
        <v>36</v>
      </c>
      <c r="G15" s="149"/>
      <c r="H15" s="149">
        <f>SUBTOTAL(9,H16:H18)</f>
        <v>96</v>
      </c>
      <c r="I15" s="149"/>
      <c r="J15" s="149">
        <f>SUBTOTAL(9,J16:J18)</f>
        <v>1498440</v>
      </c>
    </row>
    <row r="16" spans="1:10" s="156" customFormat="1" ht="12" customHeight="1">
      <c r="A16" s="137">
        <v>6</v>
      </c>
      <c r="B16" s="137" t="s">
        <v>345</v>
      </c>
      <c r="C16" s="157"/>
      <c r="D16" s="158" t="s">
        <v>347</v>
      </c>
      <c r="E16" s="137"/>
      <c r="F16" s="150">
        <v>16</v>
      </c>
      <c r="G16" s="150"/>
      <c r="H16" s="150">
        <v>57</v>
      </c>
      <c r="I16" s="150"/>
      <c r="J16" s="150">
        <v>858040</v>
      </c>
    </row>
    <row r="17" spans="1:10" s="156" customFormat="1" ht="24.75" customHeight="1">
      <c r="A17" s="137">
        <v>31</v>
      </c>
      <c r="B17" s="137" t="s">
        <v>345</v>
      </c>
      <c r="C17" s="157"/>
      <c r="D17" s="158" t="s">
        <v>348</v>
      </c>
      <c r="E17" s="137"/>
      <c r="F17" s="150">
        <v>10</v>
      </c>
      <c r="G17" s="150"/>
      <c r="H17" s="150">
        <v>21</v>
      </c>
      <c r="I17" s="150"/>
      <c r="J17" s="150">
        <v>355400</v>
      </c>
    </row>
    <row r="18" spans="1:10" s="156" customFormat="1" ht="24.75" customHeight="1">
      <c r="A18" s="137">
        <v>32</v>
      </c>
      <c r="B18" s="137" t="s">
        <v>345</v>
      </c>
      <c r="C18" s="157"/>
      <c r="D18" s="158" t="s">
        <v>349</v>
      </c>
      <c r="E18" s="137"/>
      <c r="F18" s="150">
        <v>10</v>
      </c>
      <c r="G18" s="150"/>
      <c r="H18" s="150">
        <v>18</v>
      </c>
      <c r="I18" s="150"/>
      <c r="J18" s="150">
        <v>285000</v>
      </c>
    </row>
    <row r="19" spans="1:10" s="156" customFormat="1" ht="11.1" customHeight="1">
      <c r="A19" s="137"/>
      <c r="B19" s="137"/>
      <c r="C19" s="157"/>
      <c r="D19" s="158"/>
      <c r="E19" s="137"/>
      <c r="F19" s="150"/>
      <c r="G19" s="150"/>
      <c r="H19" s="150"/>
      <c r="I19" s="150"/>
      <c r="J19" s="150" t="s">
        <v>275</v>
      </c>
    </row>
    <row r="20" spans="1:10" s="156" customFormat="1">
      <c r="A20" s="137"/>
      <c r="B20" s="137"/>
      <c r="C20" s="195" t="s">
        <v>121</v>
      </c>
      <c r="D20" s="196"/>
      <c r="E20" s="111"/>
      <c r="F20" s="149">
        <f>SUBTOTAL(9,F21)</f>
        <v>20</v>
      </c>
      <c r="G20" s="149"/>
      <c r="H20" s="149">
        <f>SUBTOTAL(9,H21)</f>
        <v>61</v>
      </c>
      <c r="I20" s="149"/>
      <c r="J20" s="149">
        <f>SUBTOTAL(9,J21)</f>
        <v>380000</v>
      </c>
    </row>
    <row r="21" spans="1:10" s="156" customFormat="1" ht="12" customHeight="1">
      <c r="A21" s="137">
        <v>12</v>
      </c>
      <c r="B21" s="137" t="s">
        <v>325</v>
      </c>
      <c r="C21" s="157"/>
      <c r="D21" s="158" t="s">
        <v>350</v>
      </c>
      <c r="E21" s="137"/>
      <c r="F21" s="150">
        <v>20</v>
      </c>
      <c r="G21" s="150"/>
      <c r="H21" s="150">
        <v>61</v>
      </c>
      <c r="I21" s="150"/>
      <c r="J21" s="150">
        <v>380000</v>
      </c>
    </row>
    <row r="22" spans="1:10" s="156" customFormat="1" ht="11.1" customHeight="1">
      <c r="A22" s="111"/>
      <c r="B22" s="111"/>
      <c r="C22" s="157"/>
      <c r="D22" s="159"/>
      <c r="E22" s="137"/>
      <c r="F22" s="164"/>
      <c r="G22" s="150"/>
      <c r="H22" s="150"/>
      <c r="I22" s="150"/>
      <c r="J22" s="150" t="s">
        <v>275</v>
      </c>
    </row>
    <row r="23" spans="1:10" s="156" customFormat="1">
      <c r="A23" s="137"/>
      <c r="B23" s="137"/>
      <c r="C23" s="195" t="s">
        <v>14</v>
      </c>
      <c r="D23" s="196"/>
      <c r="E23" s="111"/>
      <c r="F23" s="149">
        <f>SUBTOTAL(9,F24)</f>
        <v>15</v>
      </c>
      <c r="G23" s="149"/>
      <c r="H23" s="149">
        <f>SUBTOTAL(9,H24)</f>
        <v>78</v>
      </c>
      <c r="I23" s="149"/>
      <c r="J23" s="149">
        <f>SUBTOTAL(9,J24)</f>
        <v>654400</v>
      </c>
    </row>
    <row r="24" spans="1:10" s="156" customFormat="1" ht="12" customHeight="1">
      <c r="A24" s="137">
        <v>15</v>
      </c>
      <c r="B24" s="137" t="s">
        <v>345</v>
      </c>
      <c r="C24" s="157"/>
      <c r="D24" s="158" t="s">
        <v>351</v>
      </c>
      <c r="E24" s="137"/>
      <c r="F24" s="150">
        <v>15</v>
      </c>
      <c r="G24" s="150"/>
      <c r="H24" s="150">
        <v>78</v>
      </c>
      <c r="I24" s="150"/>
      <c r="J24" s="150">
        <v>654400</v>
      </c>
    </row>
    <row r="25" spans="1:10" s="156" customFormat="1" ht="11.1" customHeight="1">
      <c r="A25" s="111"/>
      <c r="B25" s="111"/>
      <c r="C25" s="157"/>
      <c r="D25" s="158"/>
      <c r="E25" s="137"/>
      <c r="F25" s="150"/>
      <c r="G25" s="150"/>
      <c r="H25" s="150"/>
      <c r="I25" s="150"/>
      <c r="J25" s="150" t="s">
        <v>275</v>
      </c>
    </row>
    <row r="26" spans="1:10" s="156" customFormat="1">
      <c r="A26" s="137"/>
      <c r="B26" s="137"/>
      <c r="C26" s="195" t="s">
        <v>93</v>
      </c>
      <c r="D26" s="196"/>
      <c r="E26" s="111"/>
      <c r="F26" s="149">
        <f>SUBTOTAL(9,F27:F28)</f>
        <v>27</v>
      </c>
      <c r="G26" s="149"/>
      <c r="H26" s="149">
        <f>SUBTOTAL(9,H27:H28)</f>
        <v>237</v>
      </c>
      <c r="I26" s="149"/>
      <c r="J26" s="149">
        <f>SUBTOTAL(9,J27:J28)</f>
        <v>1492000</v>
      </c>
    </row>
    <row r="27" spans="1:10" s="156" customFormat="1">
      <c r="A27" s="137">
        <v>7</v>
      </c>
      <c r="B27" s="137"/>
      <c r="C27" s="157"/>
      <c r="D27" s="158" t="s">
        <v>352</v>
      </c>
      <c r="E27" s="137"/>
      <c r="F27" s="150">
        <v>17</v>
      </c>
      <c r="G27" s="150"/>
      <c r="H27" s="150">
        <v>213</v>
      </c>
      <c r="I27" s="150"/>
      <c r="J27" s="150">
        <v>1260000</v>
      </c>
    </row>
    <row r="28" spans="1:10" s="156" customFormat="1" ht="12" customHeight="1">
      <c r="A28" s="137">
        <v>33</v>
      </c>
      <c r="B28" s="137" t="s">
        <v>325</v>
      </c>
      <c r="C28" s="157"/>
      <c r="D28" s="158" t="s">
        <v>353</v>
      </c>
      <c r="E28" s="137"/>
      <c r="F28" s="150">
        <v>10</v>
      </c>
      <c r="G28" s="150"/>
      <c r="H28" s="150">
        <v>24</v>
      </c>
      <c r="I28" s="150"/>
      <c r="J28" s="150">
        <v>232000</v>
      </c>
    </row>
    <row r="29" spans="1:10" s="156" customFormat="1" ht="11.1" customHeight="1">
      <c r="A29" s="141"/>
      <c r="B29" s="141"/>
      <c r="C29" s="160"/>
      <c r="D29" s="161"/>
      <c r="E29" s="142"/>
      <c r="F29" s="44"/>
      <c r="G29" s="142"/>
      <c r="H29" s="44"/>
      <c r="I29" s="142"/>
      <c r="J29" s="44"/>
    </row>
    <row r="30" spans="1:10" s="156" customFormat="1">
      <c r="A30" s="137"/>
      <c r="B30" s="137"/>
      <c r="C30" s="195" t="s">
        <v>305</v>
      </c>
      <c r="D30" s="196"/>
      <c r="E30" s="111"/>
      <c r="F30" s="149">
        <f>SUBTOTAL(9,F31:F33)</f>
        <v>38</v>
      </c>
      <c r="G30" s="149"/>
      <c r="H30" s="149">
        <f>SUBTOTAL(9,H31:H33)</f>
        <v>136</v>
      </c>
      <c r="I30" s="149"/>
      <c r="J30" s="149">
        <f>SUBTOTAL(9,J31:J33)</f>
        <v>1250000</v>
      </c>
    </row>
    <row r="31" spans="1:10" s="156" customFormat="1">
      <c r="A31" s="137">
        <v>14</v>
      </c>
      <c r="B31" s="137" t="s">
        <v>325</v>
      </c>
      <c r="C31" s="157"/>
      <c r="D31" s="158" t="s">
        <v>354</v>
      </c>
      <c r="E31" s="137"/>
      <c r="F31" s="150">
        <v>17</v>
      </c>
      <c r="G31" s="150"/>
      <c r="H31" s="150">
        <v>61</v>
      </c>
      <c r="I31" s="150"/>
      <c r="J31" s="150">
        <v>690000</v>
      </c>
    </row>
    <row r="32" spans="1:10" s="156" customFormat="1" ht="24.75" customHeight="1">
      <c r="A32" s="137">
        <v>36</v>
      </c>
      <c r="B32" s="137" t="s">
        <v>345</v>
      </c>
      <c r="C32" s="157"/>
      <c r="D32" s="158" t="s">
        <v>355</v>
      </c>
      <c r="E32" s="137"/>
      <c r="F32" s="150">
        <v>11</v>
      </c>
      <c r="G32" s="150"/>
      <c r="H32" s="150">
        <v>39</v>
      </c>
      <c r="I32" s="150"/>
      <c r="J32" s="150">
        <v>295000</v>
      </c>
    </row>
    <row r="33" spans="1:10" s="156" customFormat="1" ht="24" customHeight="1">
      <c r="A33" s="137">
        <v>37</v>
      </c>
      <c r="B33" s="137" t="s">
        <v>345</v>
      </c>
      <c r="C33" s="157"/>
      <c r="D33" s="158" t="s">
        <v>356</v>
      </c>
      <c r="E33" s="137"/>
      <c r="F33" s="150">
        <v>10</v>
      </c>
      <c r="G33" s="150"/>
      <c r="H33" s="150">
        <v>36</v>
      </c>
      <c r="I33" s="150"/>
      <c r="J33" s="150">
        <v>265000</v>
      </c>
    </row>
    <row r="34" spans="1:10" s="156" customFormat="1" ht="11.1" customHeight="1">
      <c r="A34" s="137"/>
      <c r="B34" s="137"/>
      <c r="C34" s="157"/>
      <c r="D34" s="159"/>
      <c r="E34" s="137"/>
      <c r="F34" s="150"/>
      <c r="G34" s="150"/>
      <c r="H34" s="150"/>
      <c r="I34" s="150"/>
      <c r="J34" s="150"/>
    </row>
    <row r="35" spans="1:10" s="156" customFormat="1">
      <c r="A35" s="111"/>
      <c r="B35" s="111"/>
      <c r="C35" s="195" t="s">
        <v>322</v>
      </c>
      <c r="D35" s="196"/>
      <c r="E35" s="111"/>
      <c r="F35" s="149">
        <f>SUBTOTAL(9,F36:F38)</f>
        <v>42</v>
      </c>
      <c r="G35" s="149"/>
      <c r="H35" s="149">
        <f>SUBTOTAL(9,H36:H38)</f>
        <v>135</v>
      </c>
      <c r="I35" s="149"/>
      <c r="J35" s="149">
        <f>SUBTOTAL(9,J36:J38)</f>
        <v>1487000</v>
      </c>
    </row>
    <row r="36" spans="1:10" s="156" customFormat="1" ht="12" customHeight="1">
      <c r="A36" s="137">
        <v>3</v>
      </c>
      <c r="B36" s="137" t="s">
        <v>345</v>
      </c>
      <c r="C36" s="157"/>
      <c r="D36" s="158" t="s">
        <v>357</v>
      </c>
      <c r="E36" s="137"/>
      <c r="F36" s="150">
        <v>18</v>
      </c>
      <c r="G36" s="150"/>
      <c r="H36" s="150">
        <v>83</v>
      </c>
      <c r="I36" s="150"/>
      <c r="J36" s="150">
        <v>808000</v>
      </c>
    </row>
    <row r="37" spans="1:10" s="156" customFormat="1" ht="24.75" customHeight="1">
      <c r="A37" s="137">
        <v>27</v>
      </c>
      <c r="B37" s="137" t="s">
        <v>325</v>
      </c>
      <c r="C37" s="157"/>
      <c r="D37" s="158" t="s">
        <v>358</v>
      </c>
      <c r="E37" s="137"/>
      <c r="F37" s="150">
        <v>14</v>
      </c>
      <c r="G37" s="150"/>
      <c r="H37" s="150">
        <v>30</v>
      </c>
      <c r="I37" s="150"/>
      <c r="J37" s="150">
        <v>370000</v>
      </c>
    </row>
    <row r="38" spans="1:10" s="156" customFormat="1" ht="24.75" customHeight="1">
      <c r="A38" s="137">
        <v>28</v>
      </c>
      <c r="B38" s="137" t="s">
        <v>345</v>
      </c>
      <c r="C38" s="157"/>
      <c r="D38" s="158" t="s">
        <v>359</v>
      </c>
      <c r="E38" s="137"/>
      <c r="F38" s="150">
        <v>10</v>
      </c>
      <c r="G38" s="150"/>
      <c r="H38" s="150">
        <v>22</v>
      </c>
      <c r="I38" s="150"/>
      <c r="J38" s="150">
        <v>309000</v>
      </c>
    </row>
    <row r="39" spans="1:10" s="156" customFormat="1" ht="11.1" customHeight="1">
      <c r="A39" s="137"/>
      <c r="B39" s="137"/>
      <c r="C39" s="157"/>
      <c r="D39" s="159"/>
      <c r="E39" s="137"/>
      <c r="F39" s="150"/>
      <c r="G39" s="150"/>
      <c r="H39" s="150"/>
      <c r="I39" s="150"/>
      <c r="J39" s="150"/>
    </row>
    <row r="40" spans="1:10" s="156" customFormat="1">
      <c r="A40" s="137"/>
      <c r="B40" s="137"/>
      <c r="C40" s="193" t="s">
        <v>264</v>
      </c>
      <c r="D40" s="194"/>
      <c r="E40" s="143"/>
      <c r="F40" s="149">
        <f>SUBTOTAL(9,F41:F42)</f>
        <v>29</v>
      </c>
      <c r="G40" s="165"/>
      <c r="H40" s="149">
        <f>SUBTOTAL(9,H41:H42)</f>
        <v>101</v>
      </c>
      <c r="I40" s="149"/>
      <c r="J40" s="149">
        <f>SUBTOTAL(9,J41:J42)</f>
        <v>1083000</v>
      </c>
    </row>
    <row r="41" spans="1:10" s="156" customFormat="1" ht="12" customHeight="1">
      <c r="A41" s="137">
        <v>4</v>
      </c>
      <c r="B41" s="137" t="s">
        <v>345</v>
      </c>
      <c r="C41" s="154"/>
      <c r="D41" s="158" t="s">
        <v>360</v>
      </c>
      <c r="E41" s="140"/>
      <c r="F41" s="150">
        <v>18</v>
      </c>
      <c r="G41" s="150"/>
      <c r="H41" s="150">
        <v>60</v>
      </c>
      <c r="I41" s="150"/>
      <c r="J41" s="150">
        <v>610000</v>
      </c>
    </row>
    <row r="42" spans="1:10" s="156" customFormat="1" ht="24.75" customHeight="1">
      <c r="A42" s="137">
        <v>29</v>
      </c>
      <c r="B42" s="137" t="s">
        <v>325</v>
      </c>
      <c r="C42" s="154"/>
      <c r="D42" s="158" t="s">
        <v>361</v>
      </c>
      <c r="E42" s="140"/>
      <c r="F42" s="150">
        <v>11</v>
      </c>
      <c r="G42" s="150"/>
      <c r="H42" s="150">
        <v>41</v>
      </c>
      <c r="I42" s="150"/>
      <c r="J42" s="150">
        <v>473000</v>
      </c>
    </row>
    <row r="43" spans="1:10" s="156" customFormat="1" ht="11.1" customHeight="1">
      <c r="A43" s="148"/>
      <c r="B43" s="148"/>
      <c r="C43" s="137"/>
      <c r="D43" s="139"/>
      <c r="E43" s="137"/>
      <c r="F43" s="150"/>
      <c r="G43" s="150"/>
      <c r="H43" s="150"/>
      <c r="I43" s="150"/>
      <c r="J43" s="150"/>
    </row>
    <row r="44" spans="1:10" s="156" customFormat="1">
      <c r="A44" s="148"/>
      <c r="B44" s="148"/>
      <c r="C44" s="188" t="s">
        <v>323</v>
      </c>
      <c r="D44" s="192"/>
      <c r="E44" s="111"/>
      <c r="F44" s="149">
        <f>SUBTOTAL(9,F45)</f>
        <v>15</v>
      </c>
      <c r="G44" s="149"/>
      <c r="H44" s="149">
        <f>SUBTOTAL(9,H45)</f>
        <v>29</v>
      </c>
      <c r="I44" s="149"/>
      <c r="J44" s="149">
        <f>SUBTOTAL(9,J45)</f>
        <v>532000</v>
      </c>
    </row>
    <row r="45" spans="1:10" s="156" customFormat="1">
      <c r="A45" s="137">
        <v>16</v>
      </c>
      <c r="B45" s="137" t="s">
        <v>345</v>
      </c>
      <c r="C45" s="137"/>
      <c r="D45" s="158" t="s">
        <v>362</v>
      </c>
      <c r="E45" s="137"/>
      <c r="F45" s="150">
        <v>15</v>
      </c>
      <c r="G45" s="150"/>
      <c r="H45" s="150">
        <v>29</v>
      </c>
      <c r="I45" s="150"/>
      <c r="J45" s="150">
        <v>532000</v>
      </c>
    </row>
    <row r="46" spans="1:10" s="156" customFormat="1" ht="11.1" customHeight="1">
      <c r="A46" s="111"/>
      <c r="B46" s="111"/>
      <c r="C46" s="137"/>
      <c r="D46" s="139"/>
      <c r="E46" s="137"/>
      <c r="F46" s="150"/>
      <c r="G46" s="150"/>
      <c r="H46" s="150"/>
      <c r="I46" s="150"/>
      <c r="J46" s="150" t="s">
        <v>275</v>
      </c>
    </row>
    <row r="47" spans="1:10" s="156" customFormat="1">
      <c r="A47" s="137"/>
      <c r="B47" s="137"/>
      <c r="C47" s="188" t="s">
        <v>266</v>
      </c>
      <c r="D47" s="192"/>
      <c r="E47" s="111"/>
      <c r="F47" s="149">
        <f>SUBTOTAL(9,F48:F49)</f>
        <v>31</v>
      </c>
      <c r="G47" s="149"/>
      <c r="H47" s="149">
        <f>SUBTOTAL(9,H48:H49)</f>
        <v>92</v>
      </c>
      <c r="I47" s="149"/>
      <c r="J47" s="149">
        <f>SUBTOTAL(9,J48:J49)</f>
        <v>1130000</v>
      </c>
    </row>
    <row r="48" spans="1:10" s="156" customFormat="1">
      <c r="A48" s="137">
        <v>5</v>
      </c>
      <c r="B48" s="137" t="s">
        <v>325</v>
      </c>
      <c r="C48" s="137"/>
      <c r="D48" s="158" t="s">
        <v>363</v>
      </c>
      <c r="E48" s="137"/>
      <c r="F48" s="150">
        <v>19</v>
      </c>
      <c r="G48" s="150"/>
      <c r="H48" s="150">
        <v>55</v>
      </c>
      <c r="I48" s="150"/>
      <c r="J48" s="150">
        <v>730000</v>
      </c>
    </row>
    <row r="49" spans="1:10" s="156" customFormat="1" ht="12" customHeight="1">
      <c r="A49" s="137">
        <v>30</v>
      </c>
      <c r="B49" s="137" t="s">
        <v>325</v>
      </c>
      <c r="C49" s="137"/>
      <c r="D49" s="158" t="s">
        <v>364</v>
      </c>
      <c r="E49" s="137"/>
      <c r="F49" s="150">
        <v>12</v>
      </c>
      <c r="G49" s="150"/>
      <c r="H49" s="150">
        <v>37</v>
      </c>
      <c r="I49" s="150"/>
      <c r="J49" s="150">
        <v>400000</v>
      </c>
    </row>
    <row r="50" spans="1:10" s="156" customFormat="1" ht="11.1" customHeight="1">
      <c r="A50" s="137"/>
      <c r="B50" s="17"/>
      <c r="C50" s="137"/>
      <c r="D50" s="138"/>
      <c r="E50" s="137"/>
      <c r="F50" s="150"/>
      <c r="G50" s="150"/>
      <c r="H50" s="150"/>
      <c r="I50" s="150"/>
      <c r="J50" s="150" t="s">
        <v>275</v>
      </c>
    </row>
    <row r="51" spans="1:10" s="156" customFormat="1">
      <c r="A51" s="148"/>
      <c r="B51" s="148"/>
      <c r="C51" s="188" t="s">
        <v>33</v>
      </c>
      <c r="D51" s="192"/>
      <c r="E51" s="111"/>
      <c r="F51" s="149">
        <f>SUBTOTAL(9,F52)</f>
        <v>14</v>
      </c>
      <c r="G51" s="149"/>
      <c r="H51" s="149">
        <f>SUBTOTAL(9,H52)</f>
        <v>39</v>
      </c>
      <c r="I51" s="149"/>
      <c r="J51" s="149">
        <f>SUBTOTAL(9,J52)</f>
        <v>502000</v>
      </c>
    </row>
    <row r="52" spans="1:10" s="156" customFormat="1">
      <c r="A52" s="137">
        <v>17</v>
      </c>
      <c r="B52" s="137" t="s">
        <v>345</v>
      </c>
      <c r="C52" s="137"/>
      <c r="D52" s="158" t="s">
        <v>365</v>
      </c>
      <c r="E52" s="137"/>
      <c r="F52" s="150">
        <v>14</v>
      </c>
      <c r="G52" s="150"/>
      <c r="H52" s="150">
        <v>39</v>
      </c>
      <c r="I52" s="150"/>
      <c r="J52" s="150">
        <v>502000</v>
      </c>
    </row>
    <row r="53" spans="1:10" s="156" customFormat="1" ht="11.1" customHeight="1">
      <c r="A53" s="111"/>
      <c r="B53" s="111"/>
      <c r="C53" s="137"/>
      <c r="D53" s="139"/>
      <c r="E53" s="137"/>
      <c r="F53" s="150"/>
      <c r="G53" s="150"/>
      <c r="H53" s="150"/>
      <c r="I53" s="150"/>
      <c r="J53" s="150" t="s">
        <v>275</v>
      </c>
    </row>
    <row r="54" spans="1:10" s="156" customFormat="1">
      <c r="A54" s="148"/>
      <c r="B54" s="148"/>
      <c r="C54" s="188" t="s">
        <v>137</v>
      </c>
      <c r="D54" s="192"/>
      <c r="E54" s="111"/>
      <c r="F54" s="149">
        <f>SUBTOTAL(9,F55)</f>
        <v>17</v>
      </c>
      <c r="G54" s="149"/>
      <c r="H54" s="149">
        <f>SUBTOTAL(9,H55)</f>
        <v>227</v>
      </c>
      <c r="I54" s="149"/>
      <c r="J54" s="149">
        <f>SUBTOTAL(9,J55)</f>
        <v>1634548</v>
      </c>
    </row>
    <row r="55" spans="1:10" s="156" customFormat="1" ht="12" customHeight="1">
      <c r="A55" s="137">
        <v>11</v>
      </c>
      <c r="B55" s="137" t="s">
        <v>325</v>
      </c>
      <c r="C55" s="137"/>
      <c r="D55" s="158" t="s">
        <v>366</v>
      </c>
      <c r="E55" s="137"/>
      <c r="F55" s="150">
        <v>17</v>
      </c>
      <c r="G55" s="150"/>
      <c r="H55" s="150">
        <v>227</v>
      </c>
      <c r="I55" s="150"/>
      <c r="J55" s="150">
        <v>1634548</v>
      </c>
    </row>
    <row r="56" spans="1:10" s="156" customFormat="1" ht="11.1" customHeight="1">
      <c r="A56" s="137"/>
      <c r="B56" s="17"/>
      <c r="C56" s="137"/>
      <c r="D56" s="138"/>
      <c r="E56" s="137"/>
      <c r="F56" s="150"/>
      <c r="G56" s="150"/>
      <c r="H56" s="150"/>
      <c r="I56" s="150"/>
      <c r="J56" s="150" t="s">
        <v>275</v>
      </c>
    </row>
    <row r="57" spans="1:10" s="156" customFormat="1">
      <c r="A57" s="137"/>
      <c r="B57" s="141"/>
      <c r="C57" s="188" t="s">
        <v>139</v>
      </c>
      <c r="D57" s="192"/>
      <c r="E57" s="111"/>
      <c r="F57" s="149">
        <f>SUBTOTAL(9,F58)</f>
        <v>17</v>
      </c>
      <c r="G57" s="149"/>
      <c r="H57" s="149">
        <f>SUBTOTAL(9,H58)</f>
        <v>155</v>
      </c>
      <c r="I57" s="149"/>
      <c r="J57" s="149">
        <f>SUBTOTAL(9,J58)</f>
        <v>966413</v>
      </c>
    </row>
    <row r="58" spans="1:10" s="156" customFormat="1" ht="12" customHeight="1">
      <c r="A58" s="137">
        <v>8</v>
      </c>
      <c r="B58" s="137" t="s">
        <v>325</v>
      </c>
      <c r="C58" s="137"/>
      <c r="D58" s="158" t="s">
        <v>367</v>
      </c>
      <c r="E58" s="137"/>
      <c r="F58" s="150">
        <v>17</v>
      </c>
      <c r="G58" s="150"/>
      <c r="H58" s="150">
        <v>155</v>
      </c>
      <c r="I58" s="150"/>
      <c r="J58" s="150">
        <v>966413</v>
      </c>
    </row>
    <row r="59" spans="1:10" s="156" customFormat="1" ht="11.1" customHeight="1">
      <c r="A59" s="137"/>
      <c r="B59" s="137"/>
      <c r="C59" s="137"/>
      <c r="D59" s="138"/>
      <c r="E59" s="137"/>
      <c r="F59" s="150"/>
      <c r="G59" s="150"/>
      <c r="H59" s="150"/>
      <c r="I59" s="150"/>
      <c r="J59" s="150" t="s">
        <v>275</v>
      </c>
    </row>
    <row r="60" spans="1:10" s="156" customFormat="1">
      <c r="A60" s="137"/>
      <c r="B60" s="137"/>
      <c r="C60" s="188" t="s">
        <v>324</v>
      </c>
      <c r="D60" s="192"/>
      <c r="E60" s="111"/>
      <c r="F60" s="149">
        <f>SUBTOTAL(9,F61)</f>
        <v>15</v>
      </c>
      <c r="G60" s="149"/>
      <c r="H60" s="149">
        <f>SUBTOTAL(9,H61)</f>
        <v>38</v>
      </c>
      <c r="I60" s="149"/>
      <c r="J60" s="149">
        <f>SUBTOTAL(9,J61)</f>
        <v>488000</v>
      </c>
    </row>
    <row r="61" spans="1:10" s="156" customFormat="1" ht="12" customHeight="1">
      <c r="A61" s="137">
        <v>13</v>
      </c>
      <c r="B61" s="137" t="s">
        <v>345</v>
      </c>
      <c r="C61" s="137"/>
      <c r="D61" s="158" t="s">
        <v>368</v>
      </c>
      <c r="E61" s="137"/>
      <c r="F61" s="150">
        <v>15</v>
      </c>
      <c r="G61" s="150"/>
      <c r="H61" s="150">
        <v>38</v>
      </c>
      <c r="I61" s="150"/>
      <c r="J61" s="150">
        <v>488000</v>
      </c>
    </row>
    <row r="62" spans="1:10" s="156" customFormat="1" ht="11.1" customHeight="1">
      <c r="A62" s="137"/>
      <c r="B62" s="137"/>
      <c r="C62" s="137"/>
      <c r="D62" s="138"/>
      <c r="E62" s="137"/>
      <c r="F62" s="150"/>
      <c r="G62" s="150"/>
      <c r="H62" s="150"/>
      <c r="I62" s="150"/>
      <c r="J62" s="150" t="s">
        <v>275</v>
      </c>
    </row>
    <row r="63" spans="1:10" s="156" customFormat="1">
      <c r="A63" s="137"/>
      <c r="B63" s="137"/>
      <c r="C63" s="188" t="s">
        <v>140</v>
      </c>
      <c r="D63" s="192"/>
      <c r="E63" s="111"/>
      <c r="F63" s="149">
        <f>SUBTOTAL(9,F64)</f>
        <v>15</v>
      </c>
      <c r="G63" s="149"/>
      <c r="H63" s="149">
        <f>SUBTOTAL(9,H64)</f>
        <v>45</v>
      </c>
      <c r="I63" s="149"/>
      <c r="J63" s="149">
        <f>SUBTOTAL(9,J64)</f>
        <v>407000</v>
      </c>
    </row>
    <row r="64" spans="1:10" s="156" customFormat="1" ht="12" customHeight="1">
      <c r="A64" s="137">
        <v>19</v>
      </c>
      <c r="B64" s="137" t="s">
        <v>345</v>
      </c>
      <c r="C64" s="137"/>
      <c r="D64" s="158" t="s">
        <v>369</v>
      </c>
      <c r="E64" s="137"/>
      <c r="F64" s="150">
        <v>15</v>
      </c>
      <c r="G64" s="150"/>
      <c r="H64" s="150">
        <v>45</v>
      </c>
      <c r="I64" s="150"/>
      <c r="J64" s="150">
        <v>407000</v>
      </c>
    </row>
    <row r="65" spans="1:10" s="156" customFormat="1" ht="11.1" customHeight="1">
      <c r="A65" s="137"/>
      <c r="B65" s="137"/>
      <c r="C65" s="137"/>
      <c r="D65" s="138"/>
      <c r="E65" s="137"/>
      <c r="F65" s="150"/>
      <c r="G65" s="150"/>
      <c r="H65" s="150"/>
      <c r="I65" s="150"/>
      <c r="J65" s="150" t="s">
        <v>275</v>
      </c>
    </row>
    <row r="66" spans="1:10" s="156" customFormat="1">
      <c r="A66" s="137"/>
      <c r="B66" s="137"/>
      <c r="C66" s="188" t="s">
        <v>41</v>
      </c>
      <c r="D66" s="192"/>
      <c r="E66" s="111"/>
      <c r="F66" s="149">
        <f>SUBTOTAL(9,F67:F71)</f>
        <v>106</v>
      </c>
      <c r="G66" s="149"/>
      <c r="H66" s="149">
        <f>SUBTOTAL(9,H67:H71)</f>
        <v>521</v>
      </c>
      <c r="I66" s="149"/>
      <c r="J66" s="149">
        <f>SUBTOTAL(9,J67:J71)</f>
        <v>7311000</v>
      </c>
    </row>
    <row r="67" spans="1:10" s="156" customFormat="1">
      <c r="A67" s="137">
        <v>1</v>
      </c>
      <c r="B67" s="137" t="s">
        <v>325</v>
      </c>
      <c r="C67" s="137"/>
      <c r="D67" s="138" t="s">
        <v>42</v>
      </c>
      <c r="E67" s="137"/>
      <c r="F67" s="150">
        <v>67</v>
      </c>
      <c r="G67" s="150"/>
      <c r="H67" s="150">
        <v>426</v>
      </c>
      <c r="I67" s="150"/>
      <c r="J67" s="150">
        <v>6300000</v>
      </c>
    </row>
    <row r="68" spans="1:10" s="156" customFormat="1" ht="12" customHeight="1">
      <c r="A68" s="137">
        <v>20</v>
      </c>
      <c r="B68" s="137" t="s">
        <v>345</v>
      </c>
      <c r="C68" s="137"/>
      <c r="D68" s="158" t="s">
        <v>370</v>
      </c>
      <c r="E68" s="137"/>
      <c r="F68" s="150">
        <v>10</v>
      </c>
      <c r="G68" s="150"/>
      <c r="H68" s="150">
        <v>29</v>
      </c>
      <c r="I68" s="150"/>
      <c r="J68" s="150">
        <v>390000</v>
      </c>
    </row>
    <row r="69" spans="1:10" s="156" customFormat="1" ht="12" customHeight="1">
      <c r="A69" s="137">
        <v>21</v>
      </c>
      <c r="B69" s="137" t="s">
        <v>345</v>
      </c>
      <c r="C69" s="137"/>
      <c r="D69" s="158" t="s">
        <v>371</v>
      </c>
      <c r="E69" s="137"/>
      <c r="F69" s="150">
        <v>9</v>
      </c>
      <c r="G69" s="150"/>
      <c r="H69" s="150">
        <v>19</v>
      </c>
      <c r="I69" s="150"/>
      <c r="J69" s="150">
        <v>91000</v>
      </c>
    </row>
    <row r="70" spans="1:10" s="156" customFormat="1" ht="12" customHeight="1">
      <c r="A70" s="137">
        <v>22</v>
      </c>
      <c r="B70" s="137" t="s">
        <v>325</v>
      </c>
      <c r="C70" s="137"/>
      <c r="D70" s="158" t="s">
        <v>372</v>
      </c>
      <c r="E70" s="137"/>
      <c r="F70" s="150">
        <v>10</v>
      </c>
      <c r="G70" s="150"/>
      <c r="H70" s="150">
        <v>24</v>
      </c>
      <c r="I70" s="150"/>
      <c r="J70" s="150">
        <v>320000</v>
      </c>
    </row>
    <row r="71" spans="1:10" s="156" customFormat="1" ht="12" customHeight="1">
      <c r="A71" s="137">
        <v>23</v>
      </c>
      <c r="B71" s="137" t="s">
        <v>345</v>
      </c>
      <c r="C71" s="137"/>
      <c r="D71" s="158" t="s">
        <v>373</v>
      </c>
      <c r="E71" s="137"/>
      <c r="F71" s="150">
        <v>10</v>
      </c>
      <c r="G71" s="150"/>
      <c r="H71" s="150">
        <v>23</v>
      </c>
      <c r="I71" s="150"/>
      <c r="J71" s="150">
        <v>210000</v>
      </c>
    </row>
    <row r="72" spans="1:10" s="156" customFormat="1" ht="11.1" customHeight="1">
      <c r="A72" s="137"/>
      <c r="B72" s="137"/>
      <c r="C72" s="137"/>
      <c r="D72" s="138"/>
      <c r="E72" s="137"/>
      <c r="F72" s="150"/>
      <c r="G72" s="150"/>
      <c r="H72" s="150"/>
      <c r="I72" s="150"/>
      <c r="J72" s="150" t="s">
        <v>275</v>
      </c>
    </row>
    <row r="73" spans="1:10" s="156" customFormat="1">
      <c r="A73" s="137"/>
      <c r="B73" s="137"/>
      <c r="C73" s="188" t="s">
        <v>271</v>
      </c>
      <c r="D73" s="192"/>
      <c r="E73" s="111"/>
      <c r="F73" s="149">
        <f>SUBTOTAL(9,F74:F75)</f>
        <v>24</v>
      </c>
      <c r="G73" s="149"/>
      <c r="H73" s="149">
        <f>SUBTOTAL(9,H74:H75)</f>
        <v>77</v>
      </c>
      <c r="I73" s="149"/>
      <c r="J73" s="149">
        <f>SUBTOTAL(9,J74:J75)</f>
        <v>993400</v>
      </c>
    </row>
    <row r="74" spans="1:10" s="156" customFormat="1" ht="12" customHeight="1">
      <c r="A74" s="137">
        <v>9</v>
      </c>
      <c r="B74" s="137" t="s">
        <v>345</v>
      </c>
      <c r="C74" s="137"/>
      <c r="D74" s="158" t="s">
        <v>374</v>
      </c>
      <c r="E74" s="137"/>
      <c r="F74" s="150">
        <v>15</v>
      </c>
      <c r="G74" s="150"/>
      <c r="H74" s="150">
        <v>61</v>
      </c>
      <c r="I74" s="150"/>
      <c r="J74" s="150">
        <v>669000</v>
      </c>
    </row>
    <row r="75" spans="1:10" s="156" customFormat="1" ht="24.75" customHeight="1">
      <c r="A75" s="137">
        <v>34</v>
      </c>
      <c r="B75" s="137" t="s">
        <v>345</v>
      </c>
      <c r="C75" s="137"/>
      <c r="D75" s="158" t="s">
        <v>375</v>
      </c>
      <c r="E75" s="137"/>
      <c r="F75" s="150">
        <v>9</v>
      </c>
      <c r="G75" s="150"/>
      <c r="H75" s="150">
        <v>16</v>
      </c>
      <c r="I75" s="150"/>
      <c r="J75" s="150">
        <v>324400</v>
      </c>
    </row>
    <row r="76" spans="1:10" s="156" customFormat="1" ht="11.1" customHeight="1">
      <c r="A76" s="111"/>
      <c r="B76" s="111"/>
      <c r="C76" s="137"/>
      <c r="D76" s="138"/>
      <c r="E76" s="137"/>
      <c r="F76" s="150"/>
      <c r="G76" s="150"/>
      <c r="H76" s="150"/>
      <c r="I76" s="150"/>
      <c r="J76" s="150" t="s">
        <v>275</v>
      </c>
    </row>
    <row r="77" spans="1:10" s="156" customFormat="1">
      <c r="A77" s="137"/>
      <c r="B77" s="137"/>
      <c r="C77" s="188" t="s">
        <v>314</v>
      </c>
      <c r="D77" s="192"/>
      <c r="E77" s="111"/>
      <c r="F77" s="149">
        <f>SUBTOTAL(9,F78:F80)</f>
        <v>37</v>
      </c>
      <c r="G77" s="149"/>
      <c r="H77" s="149">
        <f>SUBTOTAL(9,H78:H80)</f>
        <v>96</v>
      </c>
      <c r="I77" s="149"/>
      <c r="J77" s="149">
        <f>SUBTOTAL(9,J78:J80)</f>
        <v>1224400</v>
      </c>
    </row>
    <row r="78" spans="1:10" s="156" customFormat="1">
      <c r="A78" s="137">
        <v>18</v>
      </c>
      <c r="B78" s="137" t="s">
        <v>325</v>
      </c>
      <c r="C78" s="137"/>
      <c r="D78" s="158" t="s">
        <v>89</v>
      </c>
      <c r="E78" s="137"/>
      <c r="F78" s="150">
        <v>16</v>
      </c>
      <c r="G78" s="150"/>
      <c r="H78" s="150">
        <v>44</v>
      </c>
      <c r="I78" s="150"/>
      <c r="J78" s="150">
        <v>551000</v>
      </c>
    </row>
    <row r="79" spans="1:10" s="156" customFormat="1" ht="12" customHeight="1">
      <c r="A79" s="137">
        <v>38</v>
      </c>
      <c r="B79" s="137" t="s">
        <v>345</v>
      </c>
      <c r="C79" s="137"/>
      <c r="D79" s="158" t="s">
        <v>376</v>
      </c>
      <c r="E79" s="137"/>
      <c r="F79" s="150">
        <v>10</v>
      </c>
      <c r="G79" s="150"/>
      <c r="H79" s="150">
        <v>19</v>
      </c>
      <c r="I79" s="150"/>
      <c r="J79" s="150">
        <v>298400</v>
      </c>
    </row>
    <row r="80" spans="1:10" s="156" customFormat="1" ht="12" customHeight="1">
      <c r="A80" s="137">
        <v>39</v>
      </c>
      <c r="B80" s="137" t="s">
        <v>325</v>
      </c>
      <c r="C80" s="137"/>
      <c r="D80" s="158" t="s">
        <v>377</v>
      </c>
      <c r="E80" s="137"/>
      <c r="F80" s="150">
        <v>11</v>
      </c>
      <c r="G80" s="150"/>
      <c r="H80" s="150">
        <v>33</v>
      </c>
      <c r="I80" s="150"/>
      <c r="J80" s="150">
        <v>375000</v>
      </c>
    </row>
    <row r="81" spans="1:10" s="156" customFormat="1" ht="11.1" customHeight="1">
      <c r="A81" s="111"/>
      <c r="B81" s="111"/>
      <c r="C81" s="137"/>
      <c r="D81" s="138"/>
      <c r="E81" s="137"/>
      <c r="F81" s="150"/>
      <c r="G81" s="150"/>
      <c r="H81" s="150"/>
      <c r="I81" s="150"/>
      <c r="J81" s="150" t="s">
        <v>275</v>
      </c>
    </row>
    <row r="82" spans="1:10" s="156" customFormat="1">
      <c r="A82" s="137"/>
      <c r="B82" s="137"/>
      <c r="C82" s="48"/>
      <c r="D82" s="47" t="s">
        <v>56</v>
      </c>
      <c r="E82" s="48"/>
      <c r="F82" s="151">
        <f>SUBTOTAL(9,F5:F38,F40:F80)</f>
        <v>563</v>
      </c>
      <c r="G82" s="152"/>
      <c r="H82" s="151">
        <f>SUBTOTAL(9,H5:H38,H40:H80)</f>
        <v>2420</v>
      </c>
      <c r="I82" s="152"/>
      <c r="J82" s="151">
        <f>SUBTOTAL(9,J5:J38,J40:J80)</f>
        <v>25770601</v>
      </c>
    </row>
    <row r="83" spans="1:10">
      <c r="A83" s="137"/>
      <c r="B83" s="137"/>
      <c r="F83" s="153"/>
      <c r="G83" s="153"/>
      <c r="H83" s="153"/>
      <c r="I83" s="153"/>
      <c r="J83" s="153"/>
    </row>
    <row r="84" spans="1:10">
      <c r="A84" s="111"/>
      <c r="B84" s="111"/>
      <c r="F84" s="166"/>
      <c r="G84" s="166"/>
      <c r="H84" s="166"/>
      <c r="I84" s="166"/>
      <c r="J84" s="166"/>
    </row>
    <row r="85" spans="1:10">
      <c r="A85" s="137"/>
      <c r="B85" s="137"/>
    </row>
    <row r="86" spans="1:10">
      <c r="A86" s="137"/>
      <c r="B86" s="137"/>
    </row>
    <row r="87" spans="1:10">
      <c r="A87" s="137"/>
      <c r="B87" s="137"/>
    </row>
    <row r="88" spans="1:10">
      <c r="A88" s="111"/>
      <c r="B88" s="111"/>
    </row>
    <row r="89" spans="1:10">
      <c r="A89" s="137"/>
      <c r="B89" s="137"/>
    </row>
    <row r="90" spans="1:10">
      <c r="A90" s="137"/>
      <c r="B90" s="137"/>
    </row>
    <row r="91" spans="1:10">
      <c r="A91" s="137"/>
      <c r="B91" s="137"/>
    </row>
    <row r="92" spans="1:10" ht="15">
      <c r="A92" s="137"/>
      <c r="B92" s="137"/>
      <c r="H92" s="163"/>
      <c r="J92" s="153"/>
    </row>
    <row r="93" spans="1:10">
      <c r="A93" s="111"/>
      <c r="B93" s="111"/>
    </row>
    <row r="94" spans="1:10">
      <c r="A94" s="137"/>
      <c r="B94" s="137"/>
    </row>
    <row r="95" spans="1:10">
      <c r="A95" s="137"/>
      <c r="B95" s="137"/>
    </row>
    <row r="96" spans="1:10">
      <c r="A96" s="111"/>
      <c r="B96" s="111"/>
    </row>
    <row r="97" spans="1:2">
      <c r="A97" s="137"/>
      <c r="B97" s="137"/>
    </row>
    <row r="98" spans="1:2">
      <c r="A98" s="137"/>
      <c r="B98" s="137"/>
    </row>
    <row r="99" spans="1:2">
      <c r="A99" s="46"/>
      <c r="B99" s="46"/>
    </row>
  </sheetData>
  <mergeCells count="21">
    <mergeCell ref="C66:D66"/>
    <mergeCell ref="C73:D73"/>
    <mergeCell ref="C77:D77"/>
    <mergeCell ref="C40:D40"/>
    <mergeCell ref="C44:D44"/>
    <mergeCell ref="C47:D47"/>
    <mergeCell ref="C51:D51"/>
    <mergeCell ref="C54:D54"/>
    <mergeCell ref="C60:D60"/>
    <mergeCell ref="C20:D20"/>
    <mergeCell ref="C57:D57"/>
    <mergeCell ref="C23:D23"/>
    <mergeCell ref="C26:D26"/>
    <mergeCell ref="C63:D63"/>
    <mergeCell ref="C30:D30"/>
    <mergeCell ref="C35:D35"/>
    <mergeCell ref="C1:J1"/>
    <mergeCell ref="C2:D3"/>
    <mergeCell ref="C5:D5"/>
    <mergeCell ref="C11:D11"/>
    <mergeCell ref="C15:D15"/>
  </mergeCells>
  <pageMargins left="0.7" right="0.7" top="0.75" bottom="0.75" header="0.3" footer="0.3"/>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topLeftCell="B16" workbookViewId="0">
      <selection activeCell="K37" sqref="K37"/>
    </sheetView>
  </sheetViews>
  <sheetFormatPr baseColWidth="10" defaultRowHeight="12"/>
  <cols>
    <col min="1" max="1" width="4" style="146" hidden="1" customWidth="1"/>
    <col min="2" max="2" width="4" style="146" customWidth="1"/>
    <col min="3" max="3" width="84" style="147" customWidth="1"/>
    <col min="4" max="4" width="1.7109375" style="146" customWidth="1"/>
    <col min="5" max="5" width="13.7109375" style="146" customWidth="1"/>
    <col min="6" max="6" width="1.7109375" style="146" customWidth="1"/>
    <col min="7" max="7" width="13.7109375" style="146" customWidth="1"/>
    <col min="8" max="8" width="1.7109375" style="146" customWidth="1"/>
    <col min="9" max="9" width="13.7109375" style="146" customWidth="1"/>
    <col min="10" max="16384" width="11.42578125" style="162"/>
  </cols>
  <sheetData>
    <row r="1" spans="1:9" s="155" customFormat="1" ht="18.75" customHeight="1">
      <c r="A1" s="148"/>
      <c r="B1" s="176" t="s">
        <v>332</v>
      </c>
      <c r="C1" s="176"/>
      <c r="D1" s="176"/>
      <c r="E1" s="176"/>
      <c r="F1" s="176"/>
      <c r="G1" s="176"/>
      <c r="H1" s="176"/>
      <c r="I1" s="176"/>
    </row>
    <row r="2" spans="1:9" s="156" customFormat="1" ht="36.75" customHeight="1">
      <c r="A2" s="17"/>
      <c r="B2" s="186" t="s">
        <v>0</v>
      </c>
      <c r="C2" s="186"/>
      <c r="D2" s="2"/>
      <c r="E2" s="11" t="s">
        <v>329</v>
      </c>
      <c r="F2" s="2"/>
      <c r="G2" s="12" t="s">
        <v>330</v>
      </c>
      <c r="H2" s="2"/>
      <c r="I2" s="11" t="s">
        <v>331</v>
      </c>
    </row>
    <row r="3" spans="1:9" s="118" customFormat="1" ht="37.5" customHeight="1">
      <c r="A3" s="17"/>
      <c r="B3" s="186"/>
      <c r="C3" s="186"/>
      <c r="D3" s="2"/>
      <c r="E3" s="12" t="s">
        <v>1</v>
      </c>
      <c r="F3" s="2"/>
      <c r="G3" s="12" t="s">
        <v>1</v>
      </c>
      <c r="H3" s="2"/>
      <c r="I3" s="12" t="s">
        <v>4</v>
      </c>
    </row>
    <row r="4" spans="1:9" s="156" customFormat="1" ht="7.5" customHeight="1">
      <c r="A4" s="137"/>
      <c r="B4" s="157"/>
      <c r="C4" s="159"/>
      <c r="D4" s="137"/>
      <c r="E4" s="150"/>
      <c r="F4" s="150"/>
      <c r="G4" s="150"/>
      <c r="H4" s="150"/>
      <c r="I4" s="150"/>
    </row>
    <row r="5" spans="1:9" s="156" customFormat="1" ht="12" customHeight="1">
      <c r="A5" s="137"/>
      <c r="B5" s="195" t="s">
        <v>338</v>
      </c>
      <c r="C5" s="196"/>
      <c r="D5" s="111"/>
      <c r="E5" s="149">
        <f>SUBTOTAL(9,E6:E6)</f>
        <v>10</v>
      </c>
      <c r="F5" s="149"/>
      <c r="G5" s="149">
        <f>SUBTOTAL(9,G6:G6)</f>
        <v>60</v>
      </c>
      <c r="H5" s="149"/>
      <c r="I5" s="149">
        <f>SUBTOTAL(9,I6:I6)</f>
        <v>570840</v>
      </c>
    </row>
    <row r="6" spans="1:9" s="156" customFormat="1" ht="12" customHeight="1">
      <c r="A6" s="137">
        <v>14</v>
      </c>
      <c r="B6" s="157"/>
      <c r="C6" s="158" t="str">
        <f>VLOOKUP(A6,'[1]Liste cab'!$A$1:$H$100,8,0)</f>
        <v>Ministre de l'action et des comptes publics</v>
      </c>
      <c r="D6" s="137"/>
      <c r="E6" s="150">
        <f>VLOOKUP($A6,'[1]Synthèse 2017'!$A$1:$Q$41,5,0)</f>
        <v>10</v>
      </c>
      <c r="F6" s="150"/>
      <c r="G6" s="150">
        <f>VLOOKUP($A6,'[1]Synthèse 2017'!$A$1:$Q$41,6,0)</f>
        <v>60</v>
      </c>
      <c r="H6" s="150"/>
      <c r="I6" s="150">
        <f>VLOOKUP($A6,'[1]Synthèse 2017'!$A$1:$Q$41,11,0)</f>
        <v>570840</v>
      </c>
    </row>
    <row r="7" spans="1:9" s="156" customFormat="1" ht="7.5" customHeight="1">
      <c r="A7" s="137"/>
      <c r="B7" s="157"/>
      <c r="C7" s="159"/>
      <c r="D7" s="137"/>
      <c r="E7" s="150"/>
      <c r="F7" s="150"/>
      <c r="G7" s="150"/>
      <c r="H7" s="150"/>
      <c r="I7" s="150"/>
    </row>
    <row r="8" spans="1:9" s="156" customFormat="1" ht="12" customHeight="1">
      <c r="A8" s="137"/>
      <c r="B8" s="195" t="s">
        <v>334</v>
      </c>
      <c r="C8" s="195"/>
      <c r="D8" s="111"/>
      <c r="E8" s="149">
        <f>SUBTOTAL(9,E9:E9)</f>
        <v>10</v>
      </c>
      <c r="F8" s="149"/>
      <c r="G8" s="149">
        <f>SUBTOTAL(9,G9:G9)</f>
        <v>91</v>
      </c>
      <c r="H8" s="149"/>
      <c r="I8" s="149">
        <f>SUBTOTAL(9,I9:I9)</f>
        <v>329438.06</v>
      </c>
    </row>
    <row r="9" spans="1:9" s="156" customFormat="1" ht="12" customHeight="1">
      <c r="A9" s="137">
        <v>13</v>
      </c>
      <c r="B9" s="157"/>
      <c r="C9" s="158" t="str">
        <f>VLOOKUP(A9,'[1]Liste cab'!$A$1:$H$100,8,0)</f>
        <v>Ministre de l'agriculture et de l'alimentation</v>
      </c>
      <c r="D9" s="137"/>
      <c r="E9" s="150">
        <f>VLOOKUP($A9,'[1]Synthèse 2017'!$A$1:$Q$41,5,0)</f>
        <v>10</v>
      </c>
      <c r="F9" s="150"/>
      <c r="G9" s="150">
        <f>VLOOKUP($A9,'[1]Synthèse 2017'!$A$1:$Q$41,6,0)</f>
        <v>91</v>
      </c>
      <c r="H9" s="150"/>
      <c r="I9" s="150">
        <f>VLOOKUP($A9,'[1]Synthèse 2017'!$A$1:$Q$41,11,0)</f>
        <v>329438.06</v>
      </c>
    </row>
    <row r="10" spans="1:9" s="156" customFormat="1" ht="7.5" customHeight="1">
      <c r="A10" s="137"/>
      <c r="B10" s="157"/>
      <c r="C10" s="159"/>
      <c r="D10" s="137"/>
      <c r="E10" s="150"/>
      <c r="F10" s="150"/>
      <c r="G10" s="150"/>
      <c r="H10" s="150"/>
      <c r="I10" s="150"/>
    </row>
    <row r="11" spans="1:9" s="156" customFormat="1" ht="12" customHeight="1">
      <c r="A11" s="111"/>
      <c r="B11" s="188" t="s">
        <v>333</v>
      </c>
      <c r="C11" s="192"/>
      <c r="D11" s="111"/>
      <c r="E11" s="149">
        <f>SUBTOTAL(9,E12:E14)</f>
        <v>13</v>
      </c>
      <c r="F11" s="149"/>
      <c r="G11" s="149">
        <f>SUBTOTAL(9,G12:G14)</f>
        <v>217</v>
      </c>
      <c r="H11" s="149"/>
      <c r="I11" s="149">
        <f>SUBTOTAL(9,I12:I14)</f>
        <v>1309000</v>
      </c>
    </row>
    <row r="12" spans="1:9" s="156" customFormat="1" ht="12" customHeight="1">
      <c r="A12" s="137">
        <v>6</v>
      </c>
      <c r="B12" s="157"/>
      <c r="C12" s="158" t="str">
        <f>VLOOKUP(A12,'[1]Liste cab'!$A$1:$H$100,8,0)</f>
        <v>Ministre des armées</v>
      </c>
      <c r="D12" s="137"/>
      <c r="E12" s="150">
        <f>VLOOKUP($A12,'[1]Synthèse 2017'!$A$1:$Q$41,5,0)-E13</f>
        <v>9</v>
      </c>
      <c r="F12" s="150"/>
      <c r="G12" s="150">
        <f>VLOOKUP($A12,'[1]Synthèse 2017'!$A$1:$Q$41,6,0)-G13</f>
        <v>137</v>
      </c>
      <c r="H12" s="150"/>
      <c r="I12" s="150">
        <f>VLOOKUP($A12,'[1]Synthèse 2017'!$A$1:$Q$41,11,0)</f>
        <v>1156000</v>
      </c>
    </row>
    <row r="13" spans="1:9" s="156" customFormat="1" ht="12" customHeight="1">
      <c r="A13" s="168"/>
      <c r="B13" s="169"/>
      <c r="C13" s="158" t="s">
        <v>383</v>
      </c>
      <c r="D13" s="168"/>
      <c r="E13" s="150">
        <v>1</v>
      </c>
      <c r="F13" s="150"/>
      <c r="G13" s="150">
        <v>63</v>
      </c>
      <c r="H13" s="150"/>
      <c r="I13" s="150"/>
    </row>
    <row r="14" spans="1:9" s="156" customFormat="1" ht="12" customHeight="1">
      <c r="A14" s="137">
        <v>28</v>
      </c>
      <c r="B14" s="157"/>
      <c r="C14" s="158" t="str">
        <f>VLOOKUP(A14,'[1]Liste cab'!$A$1:$H$100,8,0)</f>
        <v>Secrétaire d'Etat auprès de la ministre des armées</v>
      </c>
      <c r="D14" s="137"/>
      <c r="E14" s="150">
        <f>VLOOKUP($A14,'[1]Synthèse 2017'!$A$1:$Q$41,5,0)</f>
        <v>3</v>
      </c>
      <c r="F14" s="150"/>
      <c r="G14" s="150">
        <f>VLOOKUP($A14,'[1]Synthèse 2017'!$A$1:$Q$41,6,0)</f>
        <v>17</v>
      </c>
      <c r="H14" s="150"/>
      <c r="I14" s="150">
        <f>VLOOKUP($A14,'[1]Synthèse 2017'!$A$1:$Q$41,11,0)</f>
        <v>153000</v>
      </c>
    </row>
    <row r="15" spans="1:9" s="156" customFormat="1" ht="7.5" customHeight="1">
      <c r="A15" s="137"/>
      <c r="B15" s="157"/>
      <c r="C15" s="159"/>
      <c r="D15" s="137"/>
      <c r="E15" s="150"/>
      <c r="F15" s="150"/>
      <c r="G15" s="150"/>
      <c r="H15" s="150"/>
      <c r="I15" s="150"/>
    </row>
    <row r="16" spans="1:9" s="156" customFormat="1" ht="12" customHeight="1">
      <c r="A16" s="137"/>
      <c r="B16" s="195" t="s">
        <v>335</v>
      </c>
      <c r="C16" s="195"/>
      <c r="D16" s="111"/>
      <c r="E16" s="149">
        <f>SUBTOTAL(9,E17:E18)</f>
        <v>15</v>
      </c>
      <c r="F16" s="149"/>
      <c r="G16" s="149">
        <f>SUBTOTAL(9,G17:G18)</f>
        <v>54</v>
      </c>
      <c r="H16" s="149"/>
      <c r="I16" s="149">
        <f>SUBTOTAL(9,I17:I18)</f>
        <v>634110</v>
      </c>
    </row>
    <row r="17" spans="1:9" s="156" customFormat="1" ht="12" customHeight="1">
      <c r="A17" s="137">
        <v>7</v>
      </c>
      <c r="B17" s="157"/>
      <c r="C17" s="158" t="str">
        <f>VLOOKUP(A17,'[1]Liste cab'!$A$1:$H$100,8,0)</f>
        <v>Ministre de la cohésion des territoires</v>
      </c>
      <c r="D17" s="137"/>
      <c r="E17" s="150">
        <f>VLOOKUP($A17,'[1]Synthèse 2017'!$A$1:$Q$41,5,0)</f>
        <v>10</v>
      </c>
      <c r="F17" s="150"/>
      <c r="G17" s="150">
        <f>VLOOKUP($A17,'[1]Synthèse 2017'!$A$1:$Q$41,6,0)</f>
        <v>54</v>
      </c>
      <c r="H17" s="150"/>
      <c r="I17" s="150">
        <f>VLOOKUP($A17,'[1]Synthèse 2017'!$A$1:$Q$41,11,0)</f>
        <v>622510</v>
      </c>
    </row>
    <row r="18" spans="1:9" s="156" customFormat="1" ht="12" customHeight="1">
      <c r="A18" s="137">
        <v>29</v>
      </c>
      <c r="B18" s="157"/>
      <c r="C18" s="158" t="str">
        <f>VLOOKUP(A18,'[1]Liste cab'!$A$1:$H$100,8,0)</f>
        <v>Secrétaire d'Etat auprès du ministre de la cohésion des territoires</v>
      </c>
      <c r="D18" s="137"/>
      <c r="E18" s="150">
        <f>VLOOKUP($A18,'[1]Synthèse 2017'!$A$1:$Q$41,5,0)</f>
        <v>5</v>
      </c>
      <c r="F18" s="150"/>
      <c r="G18" s="150">
        <f>VLOOKUP($A18,'[1]Synthèse 2017'!$A$1:$Q$41,6,0)</f>
        <v>0</v>
      </c>
      <c r="H18" s="150"/>
      <c r="I18" s="150">
        <f>VLOOKUP($A18,'[1]Synthèse 2017'!$A$1:$Q$41,11,0)</f>
        <v>11600</v>
      </c>
    </row>
    <row r="19" spans="1:9" s="156" customFormat="1" ht="7.5" customHeight="1">
      <c r="A19" s="137"/>
      <c r="B19" s="157"/>
      <c r="C19" s="159"/>
      <c r="D19" s="137"/>
      <c r="E19" s="150"/>
      <c r="F19" s="150"/>
      <c r="G19" s="150"/>
      <c r="H19" s="150"/>
      <c r="I19" s="150"/>
    </row>
    <row r="20" spans="1:9" s="156" customFormat="1" ht="12" customHeight="1">
      <c r="A20" s="137"/>
      <c r="B20" s="195" t="s">
        <v>336</v>
      </c>
      <c r="C20" s="196"/>
      <c r="D20" s="111"/>
      <c r="E20" s="149">
        <f>SUBTOTAL(9,E21)</f>
        <v>10</v>
      </c>
      <c r="F20" s="149"/>
      <c r="G20" s="149">
        <f>SUBTOTAL(9,G21)</f>
        <v>69</v>
      </c>
      <c r="H20" s="149"/>
      <c r="I20" s="149">
        <f>SUBTOTAL(9,I21)</f>
        <v>606000</v>
      </c>
    </row>
    <row r="21" spans="1:9" s="156" customFormat="1" ht="12" customHeight="1">
      <c r="A21" s="137">
        <v>10</v>
      </c>
      <c r="B21" s="157"/>
      <c r="C21" s="158" t="str">
        <f>VLOOKUP(A21,'[1]Liste cab'!$A$1:$H$100,8,0)</f>
        <v>Ministre de la culture</v>
      </c>
      <c r="D21" s="137"/>
      <c r="E21" s="150">
        <f>VLOOKUP($A21,'[1]Synthèse 2017'!$A$1:$Q$41,5,0)</f>
        <v>10</v>
      </c>
      <c r="F21" s="150"/>
      <c r="G21" s="150">
        <f>VLOOKUP($A21,'[1]Synthèse 2017'!$A$1:$Q$41,6,0)</f>
        <v>69</v>
      </c>
      <c r="H21" s="150"/>
      <c r="I21" s="150">
        <f>VLOOKUP($A21,'[1]Synthèse 2017'!$A$1:$Q$41,11,0)</f>
        <v>606000</v>
      </c>
    </row>
    <row r="22" spans="1:9" s="156" customFormat="1" ht="7.5" customHeight="1">
      <c r="A22" s="137"/>
      <c r="B22" s="157"/>
      <c r="C22" s="159"/>
      <c r="D22" s="137"/>
      <c r="E22" s="150"/>
      <c r="F22" s="150"/>
      <c r="G22" s="150"/>
      <c r="H22" s="150"/>
      <c r="I22" s="150"/>
    </row>
    <row r="23" spans="1:9" s="156" customFormat="1" ht="12" customHeight="1">
      <c r="A23" s="137"/>
      <c r="B23" s="193" t="s">
        <v>131</v>
      </c>
      <c r="C23" s="194"/>
      <c r="D23" s="111"/>
      <c r="E23" s="149">
        <f>SUBTOTAL(9,E24:E25)</f>
        <v>15</v>
      </c>
      <c r="F23" s="149"/>
      <c r="G23" s="149">
        <f>SUBTOTAL(9,G24:G25)</f>
        <v>93</v>
      </c>
      <c r="H23" s="149"/>
      <c r="I23" s="149">
        <f>SUBTOTAL(9,I24:I25)</f>
        <v>850880</v>
      </c>
    </row>
    <row r="24" spans="1:9" s="156" customFormat="1" ht="12" customHeight="1">
      <c r="A24" s="137">
        <v>9</v>
      </c>
      <c r="B24" s="157"/>
      <c r="C24" s="158" t="str">
        <f>VLOOKUP(A24,'[1]Liste cab'!$A$1:$H$100,8,0)</f>
        <v>Ministre de l'économie et des finances</v>
      </c>
      <c r="D24" s="137"/>
      <c r="E24" s="150">
        <f>VLOOKUP($A24,'[1]Synthèse 2017'!$A$1:$Q$41,5,0)</f>
        <v>10</v>
      </c>
      <c r="F24" s="150"/>
      <c r="G24" s="150">
        <f>VLOOKUP($A24,'[1]Synthèse 2017'!$A$1:$Q$41,6,0)</f>
        <v>68</v>
      </c>
      <c r="H24" s="150"/>
      <c r="I24" s="150">
        <f>VLOOKUP($A24,'[1]Synthèse 2017'!$A$1:$Q$41,11,0)</f>
        <v>686000</v>
      </c>
    </row>
    <row r="25" spans="1:9" s="156" customFormat="1" ht="12" customHeight="1">
      <c r="A25" s="137">
        <v>30</v>
      </c>
      <c r="B25" s="157"/>
      <c r="C25" s="158" t="str">
        <f>VLOOKUP(A25,'[1]Liste cab'!$A$1:$H$100,8,0)</f>
        <v>Secrétaire d'Etat auprès du ministre de l'économie et des finances</v>
      </c>
      <c r="D25" s="137"/>
      <c r="E25" s="150">
        <f>VLOOKUP($A25,'[1]Synthèse 2017'!$A$1:$Q$41,5,0)</f>
        <v>5</v>
      </c>
      <c r="F25" s="150"/>
      <c r="G25" s="150">
        <f>VLOOKUP($A25,'[1]Synthèse 2017'!$A$1:$Q$41,6,0)</f>
        <v>25</v>
      </c>
      <c r="H25" s="150"/>
      <c r="I25" s="150">
        <f>VLOOKUP($A25,'[1]Synthèse 2017'!$A$1:$Q$41,11,0)</f>
        <v>164880</v>
      </c>
    </row>
    <row r="26" spans="1:9" s="156" customFormat="1" ht="7.5" customHeight="1">
      <c r="A26" s="137"/>
      <c r="B26" s="157"/>
      <c r="C26" s="159"/>
      <c r="D26" s="137"/>
      <c r="E26" s="150"/>
      <c r="F26" s="150"/>
      <c r="G26" s="150"/>
      <c r="H26" s="150"/>
      <c r="I26" s="150"/>
    </row>
    <row r="27" spans="1:9" s="156" customFormat="1" ht="12" customHeight="1">
      <c r="A27" s="137"/>
      <c r="B27" s="193" t="s">
        <v>103</v>
      </c>
      <c r="C27" s="194"/>
      <c r="D27" s="111"/>
      <c r="E27" s="149">
        <f>SUBTOTAL(9,E28)</f>
        <v>10</v>
      </c>
      <c r="F27" s="149"/>
      <c r="G27" s="149">
        <f>SUBTOTAL(9,G28)</f>
        <v>57</v>
      </c>
      <c r="H27" s="149"/>
      <c r="I27" s="149">
        <f>SUBTOTAL(9,I28)</f>
        <v>716960</v>
      </c>
    </row>
    <row r="28" spans="1:9" s="156" customFormat="1" ht="12" customHeight="1">
      <c r="A28" s="137">
        <v>12</v>
      </c>
      <c r="B28" s="157"/>
      <c r="C28" s="158" t="str">
        <f>VLOOKUP(A28,'[1]Liste cab'!$A$1:$H$100,8,0)</f>
        <v>Ministre de l'éducation nationale</v>
      </c>
      <c r="D28" s="137"/>
      <c r="E28" s="150">
        <f>VLOOKUP($A28,'[1]Synthèse 2017'!$A$1:$Q$41,5,0)</f>
        <v>10</v>
      </c>
      <c r="F28" s="150"/>
      <c r="G28" s="150">
        <f>VLOOKUP($A28,'[1]Synthèse 2017'!$A$1:$Q$41,6,0)</f>
        <v>57</v>
      </c>
      <c r="H28" s="150"/>
      <c r="I28" s="150">
        <f>VLOOKUP($A28,'[1]Synthèse 2017'!$A$1:$Q$41,11,0)</f>
        <v>716960</v>
      </c>
    </row>
    <row r="29" spans="1:9" s="156" customFormat="1" ht="7.5" customHeight="1">
      <c r="A29" s="137"/>
      <c r="B29" s="157"/>
      <c r="C29" s="159"/>
      <c r="D29" s="137"/>
      <c r="E29" s="150"/>
      <c r="F29" s="150"/>
      <c r="G29" s="150"/>
      <c r="H29" s="150"/>
      <c r="I29" s="150"/>
    </row>
    <row r="30" spans="1:9" s="156" customFormat="1" ht="12" customHeight="1">
      <c r="A30" s="137"/>
      <c r="B30" s="193" t="s">
        <v>337</v>
      </c>
      <c r="C30" s="194"/>
      <c r="D30" s="111"/>
      <c r="E30" s="149">
        <f>SUBTOTAL(9,E31:E31)</f>
        <v>10</v>
      </c>
      <c r="F30" s="149"/>
      <c r="G30" s="149">
        <f>SUBTOTAL(9,G31:G31)</f>
        <v>34</v>
      </c>
      <c r="H30" s="149"/>
      <c r="I30" s="149">
        <f>SUBTOTAL(9,I31:I31)</f>
        <v>442000</v>
      </c>
    </row>
    <row r="31" spans="1:9" s="156" customFormat="1" ht="12" customHeight="1">
      <c r="A31" s="137">
        <v>15</v>
      </c>
      <c r="B31" s="157"/>
      <c r="C31" s="158" t="str">
        <f>VLOOKUP(A31,'[1]Liste cab'!$A$1:$H$100,8,0)</f>
        <v>Ministre de l'enseignement supérieur, de la recherche et de l'innovation</v>
      </c>
      <c r="D31" s="137"/>
      <c r="E31" s="150">
        <f>VLOOKUP($A31,'[1]Synthèse 2017'!$A$1:$Q$41,5,0)</f>
        <v>10</v>
      </c>
      <c r="F31" s="150"/>
      <c r="G31" s="150">
        <f>VLOOKUP($A31,'[1]Synthèse 2017'!$A$1:$Q$41,6,0)</f>
        <v>34</v>
      </c>
      <c r="H31" s="150"/>
      <c r="I31" s="150">
        <f>VLOOKUP($A31,'[1]Synthèse 2017'!$A$1:$Q$41,11,0)</f>
        <v>442000</v>
      </c>
    </row>
    <row r="32" spans="1:9" s="156" customFormat="1" ht="7.5" customHeight="1">
      <c r="A32" s="137"/>
      <c r="B32" s="157"/>
      <c r="C32" s="159"/>
      <c r="D32" s="137"/>
      <c r="E32" s="150"/>
      <c r="F32" s="150"/>
      <c r="G32" s="150"/>
      <c r="H32" s="150"/>
      <c r="I32" s="150"/>
    </row>
    <row r="33" spans="1:9" s="156" customFormat="1" ht="12" customHeight="1">
      <c r="A33" s="111"/>
      <c r="B33" s="195" t="s">
        <v>339</v>
      </c>
      <c r="C33" s="196"/>
      <c r="D33" s="111"/>
      <c r="E33" s="149">
        <f>SUBTOTAL(9,E34:E36)</f>
        <v>23</v>
      </c>
      <c r="F33" s="149"/>
      <c r="G33" s="149">
        <f>SUBTOTAL(9,G34:G36)</f>
        <v>166</v>
      </c>
      <c r="H33" s="149"/>
      <c r="I33" s="149">
        <f>SUBTOTAL(9,I34:I36)</f>
        <v>1876550</v>
      </c>
    </row>
    <row r="34" spans="1:9" s="156" customFormat="1" ht="12" customHeight="1">
      <c r="A34" s="137">
        <v>5</v>
      </c>
      <c r="B34" s="157"/>
      <c r="C34" s="158" t="str">
        <f>VLOOKUP(A34,'[1]Liste cab'!$A$1:$H$100,8,0)</f>
        <v>Ministre de l'Europe et des affaires étrangères</v>
      </c>
      <c r="D34" s="137"/>
      <c r="E34" s="150">
        <f>VLOOKUP($A34,'[1]Synthèse 2017'!$A$1:$Q$41,5,0)</f>
        <v>10</v>
      </c>
      <c r="F34" s="150"/>
      <c r="G34" s="150">
        <f>VLOOKUP($A34,'[1]Synthèse 2017'!$A$1:$Q$41,6,0)</f>
        <v>132</v>
      </c>
      <c r="H34" s="150"/>
      <c r="I34" s="150">
        <f>VLOOKUP($A34,'[1]Synthèse 2017'!$A$1:$Q$41,11,0)</f>
        <v>1188750</v>
      </c>
    </row>
    <row r="35" spans="1:9" s="156" customFormat="1" ht="12" customHeight="1">
      <c r="A35" s="137">
        <v>20</v>
      </c>
      <c r="B35" s="157"/>
      <c r="C35" s="158" t="str">
        <f>VLOOKUP(A35,'[1]Liste cab'!$A$1:$H$100,8,0)</f>
        <v>Ministre auprès du ministre de l'Europe et des affaires étrangères, chargée des affaires européennes</v>
      </c>
      <c r="D35" s="137"/>
      <c r="E35" s="150">
        <f>VLOOKUP($A35,'[1]Synthèse 2017'!$A$1:$Q$41,5,0)</f>
        <v>8</v>
      </c>
      <c r="F35" s="150"/>
      <c r="G35" s="150">
        <f>VLOOKUP($A35,'[1]Synthèse 2017'!$A$1:$Q$41,6,0)</f>
        <v>20</v>
      </c>
      <c r="H35" s="150"/>
      <c r="I35" s="150">
        <f>VLOOKUP($A35,'[1]Synthèse 2017'!$A$1:$Q$41,11,0)</f>
        <v>478000</v>
      </c>
    </row>
    <row r="36" spans="1:9" s="156" customFormat="1" ht="12" customHeight="1">
      <c r="A36" s="137">
        <v>27</v>
      </c>
      <c r="B36" s="157"/>
      <c r="C36" s="158" t="str">
        <f>VLOOKUP(A36,'[1]Liste cab'!$A$1:$H$100,8,0)</f>
        <v>Secrétaire d'Etat auprès du ministre de l'Europe et des affaires étrangères</v>
      </c>
      <c r="D36" s="137"/>
      <c r="E36" s="150">
        <f>VLOOKUP($A36,'[1]Synthèse 2017'!$A$1:$Q$41,5,0)</f>
        <v>5</v>
      </c>
      <c r="F36" s="150"/>
      <c r="G36" s="150">
        <f>VLOOKUP($A36,'[1]Synthèse 2017'!$A$1:$Q$41,6,0)</f>
        <v>14</v>
      </c>
      <c r="H36" s="150"/>
      <c r="I36" s="150">
        <f>VLOOKUP($A36,'[1]Synthèse 2017'!$A$1:$Q$41,11,0)</f>
        <v>209800</v>
      </c>
    </row>
    <row r="37" spans="1:9" s="156" customFormat="1" ht="7.5" customHeight="1">
      <c r="A37" s="137"/>
      <c r="B37" s="157"/>
      <c r="C37" s="159"/>
      <c r="D37" s="137"/>
      <c r="E37" s="150"/>
      <c r="F37" s="150"/>
      <c r="G37" s="150"/>
      <c r="H37" s="150"/>
      <c r="I37" s="150"/>
    </row>
    <row r="38" spans="1:9" s="156" customFormat="1" ht="12" customHeight="1">
      <c r="A38" s="148"/>
      <c r="B38" s="188" t="s">
        <v>137</v>
      </c>
      <c r="C38" s="192"/>
      <c r="D38" s="111"/>
      <c r="E38" s="149">
        <f>SUBTOTAL(9,E39:E40)</f>
        <v>16</v>
      </c>
      <c r="F38" s="149"/>
      <c r="G38" s="149">
        <f>SUBTOTAL(9,G39:G40)</f>
        <v>232</v>
      </c>
      <c r="H38" s="149"/>
      <c r="I38" s="149">
        <f>SUBTOTAL(9,I39:I40)</f>
        <v>1554040</v>
      </c>
    </row>
    <row r="39" spans="1:9" s="156" customFormat="1" ht="12" customHeight="1">
      <c r="A39" s="137">
        <v>2</v>
      </c>
      <c r="B39" s="137"/>
      <c r="C39" s="158" t="str">
        <f>VLOOKUP(A39,'[1]Liste cab'!$A$1:$H$100,8,0)</f>
        <v>Ministre d'Etat, ministre de l'Intérieur</v>
      </c>
      <c r="D39" s="137"/>
      <c r="E39" s="150">
        <f>VLOOKUP($A39,'[1]Synthèse 2017'!$A$1:$Q$41,5,0)</f>
        <v>10</v>
      </c>
      <c r="F39" s="150"/>
      <c r="G39" s="150">
        <f>VLOOKUP($A39,'[1]Synthèse 2017'!$A$1:$Q$41,6,0)</f>
        <v>219</v>
      </c>
      <c r="H39" s="150"/>
      <c r="I39" s="150">
        <f>VLOOKUP($A39,'[1]Synthèse 2017'!$A$1:$Q$41,11,0)</f>
        <v>1350000</v>
      </c>
    </row>
    <row r="40" spans="1:9" s="156" customFormat="1" ht="12" customHeight="1">
      <c r="A40" s="137">
        <v>18</v>
      </c>
      <c r="B40" s="137"/>
      <c r="C40" s="158" t="str">
        <f>VLOOKUP(A40,'[1]Liste cab'!$A$1:$H$100,8,0)</f>
        <v>Ministre auprès du ministre d'Etat, ministre de l'intérieur</v>
      </c>
      <c r="D40" s="137"/>
      <c r="E40" s="150">
        <f>VLOOKUP($A40,'[1]Synthèse 2017'!$A$1:$Q$41,5,0)</f>
        <v>6</v>
      </c>
      <c r="F40" s="150"/>
      <c r="G40" s="150">
        <f>VLOOKUP($A40,'[1]Synthèse 2017'!$A$1:$Q$41,6,0)</f>
        <v>13</v>
      </c>
      <c r="H40" s="150"/>
      <c r="I40" s="150">
        <f>VLOOKUP($A40,'[1]Synthèse 2017'!$A$1:$Q$41,11,0)</f>
        <v>204040</v>
      </c>
    </row>
    <row r="41" spans="1:9" s="156" customFormat="1" ht="7.5" customHeight="1">
      <c r="A41" s="137"/>
      <c r="B41" s="157"/>
      <c r="C41" s="159"/>
      <c r="D41" s="137"/>
      <c r="E41" s="150"/>
      <c r="F41" s="150"/>
      <c r="G41" s="150"/>
      <c r="H41" s="150"/>
      <c r="I41" s="150"/>
    </row>
    <row r="42" spans="1:9" s="156" customFormat="1" ht="12" customHeight="1">
      <c r="A42" s="137"/>
      <c r="B42" s="188" t="s">
        <v>139</v>
      </c>
      <c r="C42" s="192"/>
      <c r="D42" s="111"/>
      <c r="E42" s="149">
        <f>SUBTOTAL(9,E43)</f>
        <v>8</v>
      </c>
      <c r="F42" s="149"/>
      <c r="G42" s="149">
        <f>SUBTOTAL(9,G43)</f>
        <v>150</v>
      </c>
      <c r="H42" s="149"/>
      <c r="I42" s="149">
        <f>SUBTOTAL(9,I43)</f>
        <v>852132</v>
      </c>
    </row>
    <row r="43" spans="1:9" s="156" customFormat="1" ht="12" customHeight="1">
      <c r="A43" s="137">
        <v>4</v>
      </c>
      <c r="B43" s="137"/>
      <c r="C43" s="158" t="str">
        <f>VLOOKUP(A43,'[1]Liste cab'!$A$1:$H$100,8,0)</f>
        <v>Garde des sceaux, ministre de la justice</v>
      </c>
      <c r="D43" s="137"/>
      <c r="E43" s="150">
        <f>VLOOKUP($A43,'[1]Synthèse 2017'!$A$1:$Q$41,5,0)</f>
        <v>8</v>
      </c>
      <c r="F43" s="150"/>
      <c r="G43" s="150">
        <f>VLOOKUP($A43,'[1]Synthèse 2017'!$A$1:$Q$41,6,0)</f>
        <v>150</v>
      </c>
      <c r="H43" s="150"/>
      <c r="I43" s="150">
        <f>VLOOKUP($A43,'[1]Synthèse 2017'!$A$1:$Q$41,11,0)</f>
        <v>852132</v>
      </c>
    </row>
    <row r="44" spans="1:9" s="156" customFormat="1" ht="7.5" customHeight="1">
      <c r="A44" s="137"/>
      <c r="B44" s="157"/>
      <c r="C44" s="159"/>
      <c r="D44" s="137"/>
      <c r="E44" s="150"/>
      <c r="F44" s="150"/>
      <c r="G44" s="150"/>
      <c r="H44" s="150"/>
      <c r="I44" s="150"/>
    </row>
    <row r="45" spans="1:9" s="156" customFormat="1" ht="12" customHeight="1">
      <c r="A45" s="137"/>
      <c r="B45" s="188" t="s">
        <v>140</v>
      </c>
      <c r="C45" s="192"/>
      <c r="D45" s="111"/>
      <c r="E45" s="149">
        <f>SUBTOTAL(9,E46)</f>
        <v>10</v>
      </c>
      <c r="F45" s="149"/>
      <c r="G45" s="149">
        <f>SUBTOTAL(9,G46)</f>
        <v>55</v>
      </c>
      <c r="H45" s="149"/>
      <c r="I45" s="149">
        <f>SUBTOTAL(9,I46)</f>
        <v>404600</v>
      </c>
    </row>
    <row r="46" spans="1:9" s="156" customFormat="1" ht="12" customHeight="1">
      <c r="A46" s="137">
        <v>16</v>
      </c>
      <c r="B46" s="137"/>
      <c r="C46" s="158" t="str">
        <f>VLOOKUP(A46,'[1]Liste cab'!$A$1:$H$100,8,0)</f>
        <v>Ministre des outre-mer</v>
      </c>
      <c r="D46" s="137"/>
      <c r="E46" s="150">
        <f>VLOOKUP($A46,'[1]Synthèse 2017'!$A$1:$Q$41,5,0)</f>
        <v>10</v>
      </c>
      <c r="F46" s="150"/>
      <c r="G46" s="150">
        <f>VLOOKUP($A46,'[1]Synthèse 2017'!$A$1:$Q$41,6,0)</f>
        <v>55</v>
      </c>
      <c r="H46" s="150"/>
      <c r="I46" s="150">
        <f>VLOOKUP($A46,'[1]Synthèse 2017'!$A$1:$Q$41,11,0)</f>
        <v>404600</v>
      </c>
    </row>
    <row r="47" spans="1:9" s="156" customFormat="1" ht="7.5" customHeight="1">
      <c r="A47" s="137"/>
      <c r="B47" s="157"/>
      <c r="C47" s="159"/>
      <c r="D47" s="137"/>
      <c r="E47" s="150"/>
      <c r="F47" s="150"/>
      <c r="G47" s="150"/>
      <c r="H47" s="150"/>
      <c r="I47" s="150"/>
    </row>
    <row r="48" spans="1:9" s="156" customFormat="1" ht="12" customHeight="1">
      <c r="A48" s="137"/>
      <c r="B48" s="188" t="s">
        <v>41</v>
      </c>
      <c r="C48" s="192"/>
      <c r="D48" s="111"/>
      <c r="E48" s="149">
        <f>SUBTOTAL(9,E49:E55)</f>
        <v>92</v>
      </c>
      <c r="F48" s="149"/>
      <c r="G48" s="149">
        <f>SUBTOTAL(9,G49:G55)</f>
        <v>512</v>
      </c>
      <c r="H48" s="149"/>
      <c r="I48" s="149">
        <f>SUBTOTAL(9,I49:I55)</f>
        <v>7470000</v>
      </c>
    </row>
    <row r="49" spans="1:9" s="156" customFormat="1" ht="12" customHeight="1">
      <c r="A49" s="137">
        <v>1</v>
      </c>
      <c r="B49" s="137"/>
      <c r="C49" s="158" t="str">
        <f>VLOOKUP(A49,'[1]Liste cab'!$A$1:$H$100,8,0)</f>
        <v>Premier ministre</v>
      </c>
      <c r="D49" s="137"/>
      <c r="E49" s="150">
        <f>VLOOKUP($A49,'[1]Synthèse 2017'!$A$1:$Q$41,5,0)-E50</f>
        <v>56</v>
      </c>
      <c r="F49" s="150"/>
      <c r="G49" s="150">
        <f>VLOOKUP($A49,'[1]Synthèse 2017'!$A$1:$Q$41,6,0)-G50</f>
        <v>406</v>
      </c>
      <c r="H49" s="150"/>
      <c r="I49" s="170">
        <f>VLOOKUP($A49,'[1]Synthèse 2017'!$A$1:$Q$41,11,0)</f>
        <v>6300000</v>
      </c>
    </row>
    <row r="50" spans="1:9" s="156" customFormat="1" ht="12" customHeight="1">
      <c r="A50" s="167"/>
      <c r="B50" s="167"/>
      <c r="C50" s="158" t="s">
        <v>380</v>
      </c>
      <c r="D50" s="167"/>
      <c r="E50" s="150">
        <v>11</v>
      </c>
      <c r="F50" s="150"/>
      <c r="G50" s="150">
        <v>18</v>
      </c>
      <c r="H50" s="150"/>
      <c r="I50" s="170"/>
    </row>
    <row r="51" spans="1:9" s="156" customFormat="1" ht="12" customHeight="1">
      <c r="A51" s="168">
        <v>21</v>
      </c>
      <c r="B51" s="168"/>
      <c r="C51" s="158" t="s">
        <v>382</v>
      </c>
      <c r="D51" s="168"/>
      <c r="E51" s="150">
        <f>VLOOKUP($A51,'[1]Synthèse 2017'!$A$1:$Q$41,5,0)</f>
        <v>5</v>
      </c>
      <c r="F51" s="150"/>
      <c r="G51" s="150">
        <f>VLOOKUP($A51,'[1]Synthèse 2017'!$A$1:$Q$41,6,0)</f>
        <v>22</v>
      </c>
      <c r="H51" s="150"/>
      <c r="I51" s="150">
        <f>VLOOKUP($A51,'[1]Synthèse 2017'!$A$1:$Q$41,11,0)</f>
        <v>270000</v>
      </c>
    </row>
    <row r="52" spans="1:9" s="156" customFormat="1" ht="12" customHeight="1">
      <c r="A52" s="137">
        <v>22</v>
      </c>
      <c r="B52" s="137"/>
      <c r="C52" s="158" t="str">
        <f>VLOOKUP(A52,'[1]Liste cab'!$A$1:$H$100,8,0)</f>
        <v>Secrétaire d'Etat auprès du Premier ministre, chargée de l'égalité entre les femmes et les hommes</v>
      </c>
      <c r="D52" s="137"/>
      <c r="E52" s="150">
        <f>VLOOKUP($A52,'[1]Synthèse 2017'!$A$1:$Q$41,5,0)</f>
        <v>5</v>
      </c>
      <c r="F52" s="150"/>
      <c r="G52" s="150">
        <f>VLOOKUP($A52,'[1]Synthèse 2017'!$A$1:$Q$41,6,0)</f>
        <v>23</v>
      </c>
      <c r="H52" s="150"/>
      <c r="I52" s="150">
        <f>VLOOKUP($A52,'[1]Synthèse 2017'!$A$1:$Q$41,11,0)</f>
        <v>240000</v>
      </c>
    </row>
    <row r="53" spans="1:9" s="156" customFormat="1" ht="12" customHeight="1">
      <c r="A53" s="137">
        <v>23</v>
      </c>
      <c r="B53" s="137"/>
      <c r="C53" s="158" t="str">
        <f>VLOOKUP(A53,'[1]Liste cab'!$A$1:$H$100,8,0)</f>
        <v>Secrétaire d'Etat auprès du Premier ministre, chargée des personnes handicapées</v>
      </c>
      <c r="D53" s="137"/>
      <c r="E53" s="150">
        <f>VLOOKUP($A53,'[1]Synthèse 2017'!$A$1:$Q$41,5,0)</f>
        <v>5</v>
      </c>
      <c r="F53" s="150"/>
      <c r="G53" s="150">
        <f>VLOOKUP($A53,'[1]Synthèse 2017'!$A$1:$Q$41,6,0)</f>
        <v>14</v>
      </c>
      <c r="H53" s="150"/>
      <c r="I53" s="150">
        <f>VLOOKUP($A53,'[1]Synthèse 2017'!$A$1:$Q$41,11,0)</f>
        <v>240000</v>
      </c>
    </row>
    <row r="54" spans="1:9" s="156" customFormat="1" ht="12" customHeight="1">
      <c r="A54" s="137">
        <v>24</v>
      </c>
      <c r="B54" s="137"/>
      <c r="C54" s="158" t="str">
        <f>VLOOKUP(A54,'[1]Liste cab'!$A$1:$H$100,8,0)</f>
        <v>Secrétaire d'Etat auprès du Premier ministre, chargé du numérique</v>
      </c>
      <c r="D54" s="137"/>
      <c r="E54" s="150">
        <f>VLOOKUP($A54,'[1]Synthèse 2017'!$A$1:$Q$41,5,0)</f>
        <v>5</v>
      </c>
      <c r="F54" s="150"/>
      <c r="G54" s="150">
        <f>VLOOKUP($A54,'[1]Synthèse 2017'!$A$1:$Q$41,6,0)</f>
        <v>22</v>
      </c>
      <c r="H54" s="150"/>
      <c r="I54" s="150">
        <f>VLOOKUP($A54,'[1]Synthèse 2017'!$A$1:$Q$41,11,0)</f>
        <v>240000</v>
      </c>
    </row>
    <row r="55" spans="1:9" s="156" customFormat="1" ht="12" customHeight="1">
      <c r="A55" s="168"/>
      <c r="B55" s="168"/>
      <c r="C55" s="158" t="s">
        <v>381</v>
      </c>
      <c r="D55" s="168"/>
      <c r="E55" s="150">
        <v>5</v>
      </c>
      <c r="F55" s="150"/>
      <c r="G55" s="150">
        <v>7</v>
      </c>
      <c r="H55" s="150"/>
      <c r="I55" s="150">
        <v>180000</v>
      </c>
    </row>
    <row r="56" spans="1:9" s="156" customFormat="1" ht="7.5" customHeight="1">
      <c r="A56" s="137"/>
      <c r="B56" s="157"/>
      <c r="C56" s="159"/>
      <c r="D56" s="137"/>
      <c r="E56" s="150"/>
      <c r="F56" s="150"/>
      <c r="G56" s="150"/>
      <c r="H56" s="150"/>
      <c r="I56" s="150"/>
    </row>
    <row r="57" spans="1:9" s="156" customFormat="1" ht="12" customHeight="1">
      <c r="A57" s="137"/>
      <c r="B57" s="188" t="s">
        <v>378</v>
      </c>
      <c r="C57" s="192"/>
      <c r="D57" s="111"/>
      <c r="E57" s="149">
        <f>SUBTOTAL(9,E58)</f>
        <v>10</v>
      </c>
      <c r="F57" s="149"/>
      <c r="G57" s="149">
        <f>SUBTOTAL(9,G58)</f>
        <v>44</v>
      </c>
      <c r="H57" s="149"/>
      <c r="I57" s="149">
        <f>SUBTOTAL(9,I58)</f>
        <v>660000</v>
      </c>
    </row>
    <row r="58" spans="1:9" s="156" customFormat="1" ht="12" customHeight="1">
      <c r="A58" s="137">
        <v>8</v>
      </c>
      <c r="B58" s="137"/>
      <c r="C58" s="158" t="str">
        <f>VLOOKUP(A58,'[1]Liste cab'!$A$1:$H$100,8,0)</f>
        <v>Ministre des solidarités et de la santé</v>
      </c>
      <c r="D58" s="137"/>
      <c r="E58" s="150">
        <f>VLOOKUP($A58,'[1]Synthèse 2017'!$A$1:$Q$41,5,0)</f>
        <v>10</v>
      </c>
      <c r="F58" s="150"/>
      <c r="G58" s="150">
        <f>VLOOKUP($A58,'[1]Synthèse 2017'!$A$1:$Q$41,6,0)</f>
        <v>44</v>
      </c>
      <c r="H58" s="150"/>
      <c r="I58" s="150">
        <f>VLOOKUP($A58,'[1]Synthèse 2017'!$A$1:$Q$41,11,0)</f>
        <v>660000</v>
      </c>
    </row>
    <row r="59" spans="1:9" s="156" customFormat="1" ht="7.5" customHeight="1">
      <c r="A59" s="137"/>
      <c r="B59" s="157"/>
      <c r="C59" s="159"/>
      <c r="D59" s="137"/>
      <c r="E59" s="150"/>
      <c r="F59" s="150"/>
      <c r="G59" s="150"/>
      <c r="H59" s="150"/>
      <c r="I59" s="150"/>
    </row>
    <row r="60" spans="1:9" s="156" customFormat="1" ht="12" customHeight="1">
      <c r="A60" s="137"/>
      <c r="B60" s="188" t="s">
        <v>48</v>
      </c>
      <c r="C60" s="192"/>
      <c r="D60" s="111"/>
      <c r="E60" s="149">
        <f>SUBTOTAL(9,E61)</f>
        <v>10</v>
      </c>
      <c r="F60" s="149"/>
      <c r="G60" s="149">
        <f>SUBTOTAL(9,G61)</f>
        <v>35</v>
      </c>
      <c r="H60" s="149"/>
      <c r="I60" s="149">
        <f>SUBTOTAL(9,I61)</f>
        <v>467000</v>
      </c>
    </row>
    <row r="61" spans="1:9" s="156" customFormat="1" ht="12" customHeight="1">
      <c r="A61" s="137">
        <v>17</v>
      </c>
      <c r="B61" s="137"/>
      <c r="C61" s="158" t="str">
        <f>VLOOKUP(A61,'[1]Liste cab'!$A$1:$H$100,8,0)</f>
        <v>Ministre des sports</v>
      </c>
      <c r="D61" s="137"/>
      <c r="E61" s="150">
        <f>VLOOKUP($A61,'[1]Synthèse 2017'!$A$1:$Q$41,5,0)</f>
        <v>10</v>
      </c>
      <c r="F61" s="150"/>
      <c r="G61" s="150">
        <f>VLOOKUP($A61,'[1]Synthèse 2017'!$A$1:$Q$41,6,0)</f>
        <v>35</v>
      </c>
      <c r="H61" s="150"/>
      <c r="I61" s="150">
        <f>VLOOKUP($A61,'[1]Synthèse 2017'!$A$1:$Q$41,11,0)</f>
        <v>467000</v>
      </c>
    </row>
    <row r="62" spans="1:9" s="156" customFormat="1" ht="7.5" customHeight="1">
      <c r="A62" s="137"/>
      <c r="B62" s="157"/>
      <c r="C62" s="159"/>
      <c r="D62" s="137"/>
      <c r="E62" s="150"/>
      <c r="F62" s="150"/>
      <c r="G62" s="150"/>
      <c r="H62" s="150"/>
      <c r="I62" s="150"/>
    </row>
    <row r="63" spans="1:9" s="156" customFormat="1" ht="12" customHeight="1">
      <c r="A63" s="137"/>
      <c r="B63" s="188" t="s">
        <v>379</v>
      </c>
      <c r="C63" s="192"/>
      <c r="D63" s="111"/>
      <c r="E63" s="149">
        <f>SUBTOTAL(9,E64:E65)</f>
        <v>28</v>
      </c>
      <c r="F63" s="149"/>
      <c r="G63" s="149">
        <f>SUBTOTAL(9,G64:G65)</f>
        <v>126</v>
      </c>
      <c r="H63" s="149"/>
      <c r="I63" s="149">
        <f>SUBTOTAL(9,I64:I65)</f>
        <v>1748925</v>
      </c>
    </row>
    <row r="64" spans="1:9" s="156" customFormat="1" ht="12" customHeight="1">
      <c r="A64" s="137">
        <v>3</v>
      </c>
      <c r="B64" s="137"/>
      <c r="C64" s="158" t="s">
        <v>384</v>
      </c>
      <c r="D64" s="137"/>
      <c r="E64" s="150">
        <f>VLOOKUP($A64,'[1]Synthèse 2017'!$A$1:$Q$41,5,0)</f>
        <v>20</v>
      </c>
      <c r="F64" s="150"/>
      <c r="G64" s="150">
        <f>VLOOKUP($A64,'[1]Synthèse 2017'!$A$1:$Q$41,6,0)</f>
        <v>105</v>
      </c>
      <c r="H64" s="150"/>
      <c r="I64" s="150">
        <f>VLOOKUP($A64,'[1]Synthèse 2017'!$A$1:$Q$41,11,0)</f>
        <v>1190640</v>
      </c>
    </row>
    <row r="65" spans="1:9" s="156" customFormat="1" ht="12" customHeight="1">
      <c r="A65" s="137">
        <v>19</v>
      </c>
      <c r="B65" s="137"/>
      <c r="C65" s="158" t="str">
        <f>VLOOKUP(A65,'[1]Liste cab'!$A$1:$H$100,8,0)</f>
        <v>Ministre auprès du ministre d'Etat, ministre de la transition écologique et solidaire, chargée des transports</v>
      </c>
      <c r="D65" s="137"/>
      <c r="E65" s="150">
        <f>VLOOKUP($A65,'[1]Synthèse 2017'!$A$1:$Q$41,5,0)</f>
        <v>8</v>
      </c>
      <c r="F65" s="150"/>
      <c r="G65" s="150">
        <f>VLOOKUP($A65,'[1]Synthèse 2017'!$A$1:$Q$41,6,0)</f>
        <v>21</v>
      </c>
      <c r="H65" s="150"/>
      <c r="I65" s="150">
        <f>VLOOKUP($A65,'[1]Synthèse 2017'!$A$1:$Q$41,11,0)</f>
        <v>558285</v>
      </c>
    </row>
    <row r="66" spans="1:9" s="156" customFormat="1" ht="7.5" customHeight="1">
      <c r="A66" s="137"/>
      <c r="B66" s="157"/>
      <c r="C66" s="159"/>
      <c r="D66" s="137"/>
      <c r="E66" s="150"/>
      <c r="F66" s="150"/>
      <c r="G66" s="150"/>
      <c r="H66" s="150"/>
      <c r="I66" s="150"/>
    </row>
    <row r="67" spans="1:9" s="156" customFormat="1" ht="12" customHeight="1">
      <c r="A67" s="137"/>
      <c r="B67" s="188" t="s">
        <v>385</v>
      </c>
      <c r="C67" s="192"/>
      <c r="D67" s="111"/>
      <c r="E67" s="149">
        <f>SUBTOTAL(9,E68:E68)</f>
        <v>10</v>
      </c>
      <c r="F67" s="149"/>
      <c r="G67" s="149">
        <f>SUBTOTAL(9,G68:G68)</f>
        <v>45</v>
      </c>
      <c r="H67" s="149"/>
      <c r="I67" s="149">
        <f>SUBTOTAL(9,I68:I68)</f>
        <v>576140</v>
      </c>
    </row>
    <row r="68" spans="1:9" s="156" customFormat="1" ht="12" customHeight="1">
      <c r="A68" s="137">
        <v>11</v>
      </c>
      <c r="B68" s="137"/>
      <c r="C68" s="158" t="str">
        <f>VLOOKUP(A68,'[1]Liste cab'!$A$1:$H$100,8,0)</f>
        <v>Ministre du travail</v>
      </c>
      <c r="D68" s="137"/>
      <c r="E68" s="150">
        <f>VLOOKUP($A68,'[1]Synthèse 2017'!$A$1:$Q$41,5,0)</f>
        <v>10</v>
      </c>
      <c r="F68" s="150"/>
      <c r="G68" s="150">
        <f>VLOOKUP($A68,'[1]Synthèse 2017'!$A$1:$Q$41,6,0)</f>
        <v>45</v>
      </c>
      <c r="H68" s="150"/>
      <c r="I68" s="150">
        <f>VLOOKUP($A68,'[1]Synthèse 2017'!$A$1:$Q$41,11,0)</f>
        <v>576140</v>
      </c>
    </row>
    <row r="69" spans="1:9" s="156" customFormat="1" ht="7.5" customHeight="1">
      <c r="A69" s="137"/>
      <c r="B69" s="157"/>
      <c r="C69" s="159"/>
      <c r="D69" s="137"/>
      <c r="E69" s="150"/>
      <c r="F69" s="150"/>
      <c r="G69" s="150"/>
      <c r="H69" s="150"/>
      <c r="I69" s="150"/>
    </row>
    <row r="70" spans="1:9" s="156" customFormat="1" ht="12" customHeight="1">
      <c r="A70" s="137"/>
      <c r="B70" s="48"/>
      <c r="C70" s="47" t="s">
        <v>56</v>
      </c>
      <c r="D70" s="48"/>
      <c r="E70" s="151">
        <f>SUBTOTAL(9,E5:E36,E38:E68)</f>
        <v>300</v>
      </c>
      <c r="F70" s="152"/>
      <c r="G70" s="151">
        <f>SUBTOTAL(9,G5:G36,G38:G68)</f>
        <v>2040</v>
      </c>
      <c r="H70" s="152"/>
      <c r="I70" s="151">
        <f>SUBTOTAL(9,I5:I36,I38:I68)</f>
        <v>21068615.060000002</v>
      </c>
    </row>
    <row r="71" spans="1:9">
      <c r="A71" s="137"/>
      <c r="E71" s="153"/>
      <c r="F71" s="153"/>
      <c r="G71" s="153"/>
      <c r="H71" s="153"/>
      <c r="I71" s="153"/>
    </row>
    <row r="72" spans="1:9">
      <c r="A72" s="111"/>
      <c r="E72" s="153">
        <f>SUM(E5:E36,E38:E68)/2</f>
        <v>300</v>
      </c>
      <c r="F72" s="153"/>
      <c r="G72" s="153">
        <f>SUM(G5:G36,G38:G68)/2</f>
        <v>2040</v>
      </c>
      <c r="H72" s="153"/>
      <c r="I72" s="153">
        <f>SUM(I5:I36,I38:I68)/2</f>
        <v>21068615.060000002</v>
      </c>
    </row>
    <row r="73" spans="1:9">
      <c r="A73" s="137"/>
    </row>
    <row r="74" spans="1:9">
      <c r="A74" s="137"/>
    </row>
    <row r="75" spans="1:9">
      <c r="A75" s="137"/>
    </row>
    <row r="76" spans="1:9">
      <c r="A76" s="111"/>
    </row>
    <row r="77" spans="1:9">
      <c r="A77" s="137"/>
    </row>
    <row r="78" spans="1:9">
      <c r="A78" s="137"/>
    </row>
    <row r="79" spans="1:9">
      <c r="A79" s="137"/>
    </row>
    <row r="80" spans="1:9" ht="15">
      <c r="A80" s="137"/>
      <c r="G80" s="163"/>
      <c r="I80" s="153"/>
    </row>
    <row r="81" spans="1:1">
      <c r="A81" s="111"/>
    </row>
    <row r="82" spans="1:1">
      <c r="A82" s="137"/>
    </row>
    <row r="83" spans="1:1">
      <c r="A83" s="137"/>
    </row>
    <row r="84" spans="1:1">
      <c r="A84" s="111"/>
    </row>
    <row r="85" spans="1:1">
      <c r="A85" s="137"/>
    </row>
    <row r="86" spans="1:1">
      <c r="A86" s="137"/>
    </row>
    <row r="87" spans="1:1">
      <c r="A87" s="46"/>
    </row>
  </sheetData>
  <mergeCells count="19">
    <mergeCell ref="B5:C5"/>
    <mergeCell ref="B33:C33"/>
    <mergeCell ref="B1:I1"/>
    <mergeCell ref="B2:C3"/>
    <mergeCell ref="B11:C11"/>
    <mergeCell ref="B8:C8"/>
    <mergeCell ref="B16:C16"/>
    <mergeCell ref="B20:C20"/>
    <mergeCell ref="B48:C48"/>
    <mergeCell ref="B67:C67"/>
    <mergeCell ref="B23:C23"/>
    <mergeCell ref="B63:C63"/>
    <mergeCell ref="B45:C45"/>
    <mergeCell ref="B38:C38"/>
    <mergeCell ref="B42:C42"/>
    <mergeCell ref="B57:C57"/>
    <mergeCell ref="B60:C60"/>
    <mergeCell ref="B27:C27"/>
    <mergeCell ref="B30:C30"/>
  </mergeCells>
  <pageMargins left="0.7" right="0.7" top="0.75" bottom="0.75"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showGridLines="0" topLeftCell="A13" zoomScale="85" zoomScaleNormal="85" zoomScaleSheetLayoutView="100" workbookViewId="0">
      <selection activeCell="C69" sqref="C69"/>
    </sheetView>
  </sheetViews>
  <sheetFormatPr baseColWidth="10" defaultRowHeight="12.75"/>
  <cols>
    <col min="1" max="1" width="1.7109375" customWidth="1"/>
    <col min="2" max="2" width="3.7109375" customWidth="1"/>
    <col min="3" max="3" width="92.85546875" customWidth="1"/>
    <col min="4" max="4" width="1.7109375" customWidth="1"/>
    <col min="5" max="5" width="13.7109375" customWidth="1"/>
    <col min="6" max="6" width="1.7109375" customWidth="1"/>
    <col min="7" max="7" width="13.7109375" customWidth="1"/>
    <col min="8" max="8" width="1.7109375" customWidth="1"/>
    <col min="9" max="9" width="13.140625" bestFit="1" customWidth="1"/>
  </cols>
  <sheetData>
    <row r="1" spans="1:9">
      <c r="A1" s="1"/>
      <c r="B1" s="176" t="s">
        <v>197</v>
      </c>
      <c r="C1" s="176"/>
      <c r="D1" s="176"/>
      <c r="E1" s="176"/>
      <c r="F1" s="176"/>
      <c r="G1" s="176"/>
      <c r="H1" s="176"/>
      <c r="I1" s="176"/>
    </row>
    <row r="2" spans="1:9">
      <c r="A2" s="1"/>
      <c r="B2" s="176"/>
      <c r="C2" s="176"/>
      <c r="D2" s="176"/>
      <c r="E2" s="176"/>
      <c r="F2" s="176"/>
      <c r="G2" s="176"/>
      <c r="H2" s="176"/>
      <c r="I2" s="176"/>
    </row>
    <row r="3" spans="1:9" ht="38.25">
      <c r="A3" s="1"/>
      <c r="B3" s="177" t="s">
        <v>0</v>
      </c>
      <c r="C3" s="177"/>
      <c r="D3" s="2"/>
      <c r="E3" s="11" t="s">
        <v>175</v>
      </c>
      <c r="F3" s="2"/>
      <c r="G3" s="11" t="s">
        <v>176</v>
      </c>
      <c r="H3" s="2"/>
      <c r="I3" s="12" t="s">
        <v>177</v>
      </c>
    </row>
    <row r="4" spans="1:9" ht="25.5">
      <c r="A4" s="1"/>
      <c r="B4" s="177"/>
      <c r="C4" s="177"/>
      <c r="D4" s="2"/>
      <c r="E4" s="12" t="s">
        <v>1</v>
      </c>
      <c r="F4" s="2"/>
      <c r="G4" s="12" t="s">
        <v>1</v>
      </c>
      <c r="H4" s="2"/>
      <c r="I4" s="14" t="s">
        <v>4</v>
      </c>
    </row>
    <row r="5" spans="1:9">
      <c r="B5" s="39"/>
      <c r="C5" s="38"/>
      <c r="E5" s="51"/>
      <c r="F5" s="51"/>
      <c r="G5" s="51"/>
      <c r="H5" s="51"/>
      <c r="I5" s="52"/>
    </row>
    <row r="6" spans="1:9" ht="12.75" customHeight="1">
      <c r="B6" s="172" t="s">
        <v>5</v>
      </c>
      <c r="C6" s="178"/>
      <c r="D6" s="62"/>
      <c r="E6" s="86">
        <f>SUM(E7:E10)</f>
        <v>56</v>
      </c>
      <c r="F6" s="87"/>
      <c r="G6" s="86">
        <f>SUM(G7:G10)</f>
        <v>270</v>
      </c>
      <c r="H6" s="76"/>
      <c r="I6" s="88">
        <f>SUM(I7:I10)</f>
        <v>2193560</v>
      </c>
    </row>
    <row r="7" spans="1:9" s="55" customFormat="1" ht="12" customHeight="1">
      <c r="B7" s="89"/>
      <c r="C7" s="90" t="s">
        <v>5</v>
      </c>
      <c r="E7" s="103">
        <v>22</v>
      </c>
      <c r="F7" s="103"/>
      <c r="G7" s="103">
        <v>187</v>
      </c>
      <c r="H7" s="103"/>
      <c r="I7" s="99">
        <v>1306400</v>
      </c>
    </row>
    <row r="8" spans="1:9" s="56" customFormat="1" ht="12" customHeight="1">
      <c r="B8" s="105"/>
      <c r="C8" s="90" t="s">
        <v>217</v>
      </c>
      <c r="D8" s="102"/>
      <c r="E8" s="95">
        <v>11</v>
      </c>
      <c r="F8" s="95"/>
      <c r="G8" s="95">
        <v>40</v>
      </c>
      <c r="H8" s="95"/>
      <c r="I8" s="99">
        <v>324000</v>
      </c>
    </row>
    <row r="9" spans="1:9" s="56" customFormat="1" ht="12" customHeight="1">
      <c r="B9" s="105"/>
      <c r="C9" s="90" t="s">
        <v>218</v>
      </c>
      <c r="D9" s="102"/>
      <c r="E9" s="95">
        <v>14</v>
      </c>
      <c r="F9" s="95"/>
      <c r="G9" s="95">
        <v>25</v>
      </c>
      <c r="H9" s="95"/>
      <c r="I9" s="99">
        <v>307320</v>
      </c>
    </row>
    <row r="10" spans="1:9" s="56" customFormat="1" ht="12" customHeight="1">
      <c r="B10" s="105"/>
      <c r="C10" s="90" t="s">
        <v>173</v>
      </c>
      <c r="D10" s="102"/>
      <c r="E10" s="95">
        <v>9</v>
      </c>
      <c r="F10" s="95"/>
      <c r="G10" s="95">
        <v>18</v>
      </c>
      <c r="H10" s="95"/>
      <c r="I10" s="99">
        <v>255840</v>
      </c>
    </row>
    <row r="11" spans="1:9" s="56" customFormat="1">
      <c r="B11" s="106"/>
      <c r="C11" s="105"/>
      <c r="D11" s="102"/>
      <c r="E11" s="95"/>
      <c r="F11" s="95"/>
      <c r="G11" s="95"/>
      <c r="H11" s="95"/>
      <c r="I11" s="99"/>
    </row>
    <row r="12" spans="1:9" s="56" customFormat="1" ht="12" customHeight="1">
      <c r="B12" s="172" t="s">
        <v>163</v>
      </c>
      <c r="C12" s="173"/>
      <c r="D12" s="102"/>
      <c r="E12" s="107">
        <f>E13</f>
        <v>27</v>
      </c>
      <c r="F12" s="95"/>
      <c r="G12" s="107">
        <f>G13</f>
        <v>72</v>
      </c>
      <c r="H12" s="83"/>
      <c r="I12" s="108">
        <f>I13</f>
        <v>519600</v>
      </c>
    </row>
    <row r="13" spans="1:9" s="55" customFormat="1" ht="12" customHeight="1">
      <c r="B13" s="89"/>
      <c r="C13" s="92" t="s">
        <v>163</v>
      </c>
      <c r="E13" s="103">
        <v>27</v>
      </c>
      <c r="F13" s="103"/>
      <c r="G13" s="103">
        <v>72</v>
      </c>
      <c r="H13" s="103"/>
      <c r="I13" s="99">
        <v>519600</v>
      </c>
    </row>
    <row r="14" spans="1:9" s="56" customFormat="1">
      <c r="B14" s="98"/>
      <c r="C14" s="105"/>
      <c r="D14" s="102"/>
      <c r="E14" s="95"/>
      <c r="F14" s="95"/>
      <c r="G14" s="95"/>
      <c r="H14" s="95"/>
      <c r="I14" s="99"/>
    </row>
    <row r="15" spans="1:9" s="56" customFormat="1" ht="12" customHeight="1">
      <c r="B15" s="172" t="s">
        <v>167</v>
      </c>
      <c r="C15" s="173"/>
      <c r="D15" s="102"/>
      <c r="E15" s="107">
        <f>E16+E17</f>
        <v>30</v>
      </c>
      <c r="F15" s="83"/>
      <c r="G15" s="107">
        <f>G16+G17</f>
        <v>122</v>
      </c>
      <c r="H15" s="83"/>
      <c r="I15" s="108">
        <f>I16+I17</f>
        <v>1380000</v>
      </c>
    </row>
    <row r="16" spans="1:9" s="55" customFormat="1" ht="12" customHeight="1">
      <c r="B16" s="89"/>
      <c r="C16" s="92" t="s">
        <v>168</v>
      </c>
      <c r="E16" s="95">
        <v>20</v>
      </c>
      <c r="F16" s="95"/>
      <c r="G16" s="95">
        <v>92</v>
      </c>
      <c r="H16" s="95"/>
      <c r="I16" s="99">
        <v>1020000</v>
      </c>
    </row>
    <row r="17" spans="2:9" s="55" customFormat="1" ht="12" customHeight="1">
      <c r="B17" s="89"/>
      <c r="C17" s="92" t="s">
        <v>33</v>
      </c>
      <c r="E17" s="95">
        <v>10</v>
      </c>
      <c r="F17" s="95"/>
      <c r="G17" s="95">
        <v>30</v>
      </c>
      <c r="H17" s="95"/>
      <c r="I17" s="99">
        <v>360000</v>
      </c>
    </row>
    <row r="18" spans="2:9" s="56" customFormat="1">
      <c r="B18" s="106"/>
      <c r="C18" s="105"/>
      <c r="D18" s="102"/>
      <c r="E18" s="95"/>
      <c r="F18" s="95"/>
      <c r="G18" s="95"/>
      <c r="H18" s="95"/>
      <c r="I18" s="99"/>
    </row>
    <row r="19" spans="2:9" s="56" customFormat="1" ht="12" customHeight="1">
      <c r="B19" s="172" t="s">
        <v>14</v>
      </c>
      <c r="C19" s="173"/>
      <c r="D19" s="102"/>
      <c r="E19" s="107">
        <f>E20</f>
        <v>20</v>
      </c>
      <c r="F19" s="83"/>
      <c r="G19" s="107">
        <f>G20</f>
        <v>100</v>
      </c>
      <c r="H19" s="83"/>
      <c r="I19" s="108">
        <f>I20</f>
        <v>783000</v>
      </c>
    </row>
    <row r="20" spans="2:9" s="55" customFormat="1" ht="12" customHeight="1">
      <c r="B20" s="89"/>
      <c r="C20" s="92" t="s">
        <v>14</v>
      </c>
      <c r="E20" s="95">
        <v>20</v>
      </c>
      <c r="F20" s="95"/>
      <c r="G20" s="95">
        <v>100</v>
      </c>
      <c r="H20" s="95"/>
      <c r="I20" s="99">
        <v>783000</v>
      </c>
    </row>
    <row r="21" spans="2:9" s="56" customFormat="1">
      <c r="B21" s="98"/>
      <c r="C21" s="105"/>
      <c r="D21" s="102"/>
      <c r="E21" s="95"/>
      <c r="F21" s="95"/>
      <c r="G21" s="95"/>
      <c r="H21" s="95"/>
      <c r="I21" s="99"/>
    </row>
    <row r="22" spans="2:9" s="56" customFormat="1" ht="12.75" customHeight="1">
      <c r="B22" s="172" t="s">
        <v>93</v>
      </c>
      <c r="C22" s="173"/>
      <c r="D22" s="102"/>
      <c r="E22" s="107">
        <f>E23+E24</f>
        <v>59</v>
      </c>
      <c r="F22" s="83"/>
      <c r="G22" s="107">
        <f>G23+G24</f>
        <v>196</v>
      </c>
      <c r="H22" s="83"/>
      <c r="I22" s="108">
        <f>I23+I24</f>
        <v>1512888</v>
      </c>
    </row>
    <row r="23" spans="2:9" s="55" customFormat="1" ht="12" customHeight="1">
      <c r="B23" s="89"/>
      <c r="C23" s="92" t="s">
        <v>93</v>
      </c>
      <c r="E23" s="95">
        <v>49</v>
      </c>
      <c r="F23" s="95"/>
      <c r="G23" s="95">
        <v>151</v>
      </c>
      <c r="H23" s="95"/>
      <c r="I23" s="99">
        <v>1142888</v>
      </c>
    </row>
    <row r="24" spans="2:9" s="56" customFormat="1" ht="12" customHeight="1">
      <c r="B24" s="105"/>
      <c r="C24" s="90" t="s">
        <v>16</v>
      </c>
      <c r="D24" s="102"/>
      <c r="E24" s="95">
        <v>10</v>
      </c>
      <c r="F24" s="95"/>
      <c r="G24" s="95">
        <v>45</v>
      </c>
      <c r="H24" s="95"/>
      <c r="I24" s="99">
        <v>370000</v>
      </c>
    </row>
    <row r="25" spans="2:9" s="56" customFormat="1">
      <c r="B25" s="98"/>
      <c r="C25" s="105"/>
      <c r="D25" s="102"/>
      <c r="E25" s="95"/>
      <c r="F25" s="95"/>
      <c r="G25" s="95"/>
      <c r="H25" s="95"/>
      <c r="I25" s="99"/>
    </row>
    <row r="26" spans="2:9" s="56" customFormat="1" ht="12" customHeight="1">
      <c r="B26" s="174" t="s">
        <v>160</v>
      </c>
      <c r="C26" s="175"/>
      <c r="D26" s="102"/>
      <c r="E26" s="107">
        <f>E27+E28+E29+E30</f>
        <v>47</v>
      </c>
      <c r="F26" s="83"/>
      <c r="G26" s="107">
        <f>G27+G28+G29+G30</f>
        <v>277</v>
      </c>
      <c r="H26" s="83"/>
      <c r="I26" s="108">
        <f>I27+I28+I29+I30</f>
        <v>1931570</v>
      </c>
    </row>
    <row r="27" spans="2:9" s="56" customFormat="1" ht="12" customHeight="1">
      <c r="B27" s="89"/>
      <c r="C27" s="181" t="s">
        <v>160</v>
      </c>
      <c r="D27" s="182"/>
      <c r="E27" s="95">
        <v>27</v>
      </c>
      <c r="F27" s="83"/>
      <c r="G27" s="95">
        <v>245</v>
      </c>
      <c r="H27" s="83"/>
      <c r="I27" s="99">
        <v>1326200</v>
      </c>
    </row>
    <row r="28" spans="2:9" s="56" customFormat="1" ht="12" customHeight="1">
      <c r="B28" s="105"/>
      <c r="C28" s="90" t="s">
        <v>219</v>
      </c>
      <c r="D28" s="109"/>
      <c r="E28" s="95">
        <v>6</v>
      </c>
      <c r="F28" s="95"/>
      <c r="G28" s="95">
        <v>10</v>
      </c>
      <c r="H28" s="95"/>
      <c r="I28" s="99">
        <v>219720</v>
      </c>
    </row>
    <row r="29" spans="2:9" s="56" customFormat="1" ht="12" customHeight="1">
      <c r="B29" s="105"/>
      <c r="C29" s="90" t="s">
        <v>220</v>
      </c>
      <c r="D29" s="109"/>
      <c r="E29" s="95">
        <v>7</v>
      </c>
      <c r="F29" s="95"/>
      <c r="G29" s="95">
        <v>8</v>
      </c>
      <c r="H29" s="95"/>
      <c r="I29" s="99">
        <v>195650</v>
      </c>
    </row>
    <row r="30" spans="2:9" s="56" customFormat="1" ht="12" customHeight="1">
      <c r="B30" s="105"/>
      <c r="C30" s="90" t="s">
        <v>96</v>
      </c>
      <c r="D30" s="109"/>
      <c r="E30" s="95">
        <v>7</v>
      </c>
      <c r="F30" s="95"/>
      <c r="G30" s="95">
        <v>14</v>
      </c>
      <c r="H30" s="95"/>
      <c r="I30" s="99">
        <v>190000</v>
      </c>
    </row>
    <row r="31" spans="2:9" s="56" customFormat="1">
      <c r="B31" s="98"/>
      <c r="C31" s="105"/>
      <c r="D31" s="102"/>
      <c r="E31" s="95"/>
      <c r="F31" s="95"/>
      <c r="G31" s="95"/>
      <c r="H31" s="95"/>
      <c r="I31" s="99"/>
    </row>
    <row r="32" spans="2:9" s="56" customFormat="1" ht="12" customHeight="1">
      <c r="B32" s="174" t="s">
        <v>72</v>
      </c>
      <c r="C32" s="175"/>
      <c r="D32" s="102"/>
      <c r="E32" s="107">
        <f>E33+E34+E35+E36+E37</f>
        <v>72</v>
      </c>
      <c r="F32" s="83"/>
      <c r="G32" s="107">
        <f>G33+G34+G35+G36+G37</f>
        <v>191</v>
      </c>
      <c r="H32" s="83"/>
      <c r="I32" s="108">
        <f>I33+I34+I35+I36+I37</f>
        <v>2917400</v>
      </c>
    </row>
    <row r="33" spans="2:9" s="55" customFormat="1" ht="12" customHeight="1">
      <c r="B33" s="89"/>
      <c r="C33" s="92" t="s">
        <v>72</v>
      </c>
      <c r="E33" s="95">
        <v>27</v>
      </c>
      <c r="F33" s="95"/>
      <c r="G33" s="95">
        <v>82</v>
      </c>
      <c r="H33" s="95"/>
      <c r="I33" s="99">
        <v>1335000</v>
      </c>
    </row>
    <row r="34" spans="2:9" s="56" customFormat="1">
      <c r="B34" s="105"/>
      <c r="C34" s="90" t="s">
        <v>236</v>
      </c>
      <c r="D34" s="102"/>
      <c r="E34" s="103">
        <v>18</v>
      </c>
      <c r="F34" s="103"/>
      <c r="G34" s="103">
        <v>46</v>
      </c>
      <c r="H34" s="95"/>
      <c r="I34" s="99">
        <v>496800</v>
      </c>
    </row>
    <row r="35" spans="2:9" s="56" customFormat="1">
      <c r="B35" s="105"/>
      <c r="C35" s="101" t="s">
        <v>170</v>
      </c>
      <c r="D35" s="102"/>
      <c r="E35" s="95">
        <v>11</v>
      </c>
      <c r="F35" s="95"/>
      <c r="G35" s="95">
        <v>22</v>
      </c>
      <c r="H35" s="95"/>
      <c r="I35" s="99">
        <v>375600</v>
      </c>
    </row>
    <row r="36" spans="2:9" s="56" customFormat="1" ht="12" customHeight="1">
      <c r="B36" s="105"/>
      <c r="C36" s="90" t="s">
        <v>171</v>
      </c>
      <c r="D36" s="102"/>
      <c r="E36" s="95">
        <v>10</v>
      </c>
      <c r="F36" s="95"/>
      <c r="G36" s="95">
        <v>23</v>
      </c>
      <c r="H36" s="95"/>
      <c r="I36" s="99">
        <v>420000</v>
      </c>
    </row>
    <row r="37" spans="2:9" s="56" customFormat="1" ht="12" customHeight="1">
      <c r="B37" s="105"/>
      <c r="C37" s="90" t="s">
        <v>125</v>
      </c>
      <c r="D37" s="102"/>
      <c r="E37" s="95">
        <v>6</v>
      </c>
      <c r="F37" s="95"/>
      <c r="G37" s="95">
        <v>18</v>
      </c>
      <c r="H37" s="95"/>
      <c r="I37" s="99">
        <v>290000</v>
      </c>
    </row>
    <row r="38" spans="2:9" s="56" customFormat="1">
      <c r="B38" s="106"/>
      <c r="C38" s="105"/>
      <c r="D38" s="102"/>
      <c r="E38" s="95"/>
      <c r="F38" s="95"/>
      <c r="G38" s="95"/>
      <c r="H38" s="95"/>
      <c r="I38" s="99"/>
    </row>
    <row r="39" spans="2:9" s="56" customFormat="1" ht="12" customHeight="1">
      <c r="B39" s="174" t="s">
        <v>97</v>
      </c>
      <c r="C39" s="175"/>
      <c r="D39" s="102"/>
      <c r="E39" s="107">
        <f>E40</f>
        <v>22</v>
      </c>
      <c r="F39" s="83"/>
      <c r="G39" s="107">
        <f>G40</f>
        <v>37</v>
      </c>
      <c r="H39" s="83"/>
      <c r="I39" s="108">
        <f>I40</f>
        <v>770000</v>
      </c>
    </row>
    <row r="40" spans="2:9" s="55" customFormat="1" ht="12" customHeight="1">
      <c r="B40" s="89"/>
      <c r="C40" s="92" t="s">
        <v>97</v>
      </c>
      <c r="E40" s="95">
        <v>22</v>
      </c>
      <c r="F40" s="95"/>
      <c r="G40" s="95">
        <v>37</v>
      </c>
      <c r="H40" s="95"/>
      <c r="I40" s="99">
        <v>770000</v>
      </c>
    </row>
    <row r="41" spans="2:9" s="56" customFormat="1">
      <c r="B41" s="106"/>
      <c r="C41" s="101"/>
      <c r="D41" s="102"/>
      <c r="E41" s="95"/>
      <c r="F41" s="95"/>
      <c r="G41" s="95"/>
      <c r="H41" s="95"/>
      <c r="I41" s="99"/>
    </row>
    <row r="42" spans="2:9" s="56" customFormat="1" ht="12" customHeight="1">
      <c r="B42" s="174" t="s">
        <v>73</v>
      </c>
      <c r="C42" s="175"/>
      <c r="D42" s="102"/>
      <c r="E42" s="107">
        <f>E43</f>
        <v>22</v>
      </c>
      <c r="F42" s="83"/>
      <c r="G42" s="107">
        <f>G43</f>
        <v>37</v>
      </c>
      <c r="H42" s="83"/>
      <c r="I42" s="108">
        <f>I43</f>
        <v>710000</v>
      </c>
    </row>
    <row r="43" spans="2:9" s="55" customFormat="1" ht="12" customHeight="1">
      <c r="B43" s="89"/>
      <c r="C43" s="92" t="s">
        <v>73</v>
      </c>
      <c r="E43" s="95">
        <v>22</v>
      </c>
      <c r="F43" s="95"/>
      <c r="G43" s="95">
        <v>37</v>
      </c>
      <c r="H43" s="95"/>
      <c r="I43" s="99">
        <v>710000</v>
      </c>
    </row>
    <row r="44" spans="2:9" s="56" customFormat="1">
      <c r="B44" s="98"/>
      <c r="C44" s="105"/>
      <c r="D44" s="102"/>
      <c r="E44" s="95"/>
      <c r="F44" s="95"/>
      <c r="G44" s="95"/>
      <c r="H44" s="95"/>
      <c r="I44" s="99"/>
    </row>
    <row r="45" spans="2:9" s="56" customFormat="1" ht="12" customHeight="1">
      <c r="B45" s="174" t="s">
        <v>162</v>
      </c>
      <c r="C45" s="175"/>
      <c r="D45" s="102"/>
      <c r="E45" s="107">
        <f>E46</f>
        <v>19</v>
      </c>
      <c r="F45" s="83"/>
      <c r="G45" s="107">
        <f>G46</f>
        <v>152</v>
      </c>
      <c r="H45" s="83"/>
      <c r="I45" s="108">
        <f>I46</f>
        <v>972700</v>
      </c>
    </row>
    <row r="46" spans="2:9" s="55" customFormat="1" ht="12" customHeight="1">
      <c r="B46" s="89"/>
      <c r="C46" s="92" t="s">
        <v>162</v>
      </c>
      <c r="E46" s="95">
        <v>19</v>
      </c>
      <c r="F46" s="95"/>
      <c r="G46" s="95">
        <v>152</v>
      </c>
      <c r="H46" s="95"/>
      <c r="I46" s="99">
        <v>972700</v>
      </c>
    </row>
    <row r="47" spans="2:9" s="56" customFormat="1">
      <c r="B47" s="106"/>
      <c r="C47" s="105"/>
      <c r="D47" s="102"/>
      <c r="E47" s="95"/>
      <c r="F47" s="95"/>
      <c r="G47" s="95"/>
      <c r="H47" s="95"/>
      <c r="I47" s="99"/>
    </row>
    <row r="48" spans="2:9" s="56" customFormat="1" ht="12" customHeight="1">
      <c r="B48" s="174" t="s">
        <v>59</v>
      </c>
      <c r="C48" s="175"/>
      <c r="D48" s="102"/>
      <c r="E48" s="107">
        <f>E49</f>
        <v>15</v>
      </c>
      <c r="F48" s="83"/>
      <c r="G48" s="107">
        <f>G49</f>
        <v>82</v>
      </c>
      <c r="H48" s="83"/>
      <c r="I48" s="108">
        <f>I49</f>
        <v>685000</v>
      </c>
    </row>
    <row r="49" spans="2:9" s="55" customFormat="1" ht="12" customHeight="1">
      <c r="B49" s="89"/>
      <c r="C49" s="92" t="s">
        <v>59</v>
      </c>
      <c r="E49" s="95">
        <v>15</v>
      </c>
      <c r="F49" s="95"/>
      <c r="G49" s="95">
        <v>82</v>
      </c>
      <c r="H49" s="95"/>
      <c r="I49" s="99">
        <v>685000</v>
      </c>
    </row>
    <row r="50" spans="2:9" s="56" customFormat="1">
      <c r="B50" s="106"/>
      <c r="C50" s="105"/>
      <c r="D50" s="102"/>
      <c r="E50" s="95"/>
      <c r="F50" s="95"/>
      <c r="G50" s="95"/>
      <c r="H50" s="95"/>
      <c r="I50" s="99"/>
    </row>
    <row r="51" spans="2:9" s="56" customFormat="1" ht="12" customHeight="1">
      <c r="B51" s="174" t="s">
        <v>161</v>
      </c>
      <c r="C51" s="175"/>
      <c r="D51" s="102"/>
      <c r="E51" s="107">
        <f>E52+E53+E54</f>
        <v>42</v>
      </c>
      <c r="F51" s="83"/>
      <c r="G51" s="107">
        <f>G52+G53+G54</f>
        <v>303</v>
      </c>
      <c r="H51" s="83"/>
      <c r="I51" s="108">
        <f>I52+I53+I54</f>
        <v>2023000</v>
      </c>
    </row>
    <row r="52" spans="2:9" s="55" customFormat="1" ht="12" customHeight="1">
      <c r="B52" s="89"/>
      <c r="C52" s="92" t="s">
        <v>161</v>
      </c>
      <c r="E52" s="95">
        <v>22</v>
      </c>
      <c r="F52" s="95"/>
      <c r="G52" s="95">
        <v>221</v>
      </c>
      <c r="H52" s="95"/>
      <c r="I52" s="99">
        <v>1418000</v>
      </c>
    </row>
    <row r="53" spans="2:9" s="56" customFormat="1" ht="12" customHeight="1">
      <c r="B53" s="105"/>
      <c r="C53" s="90" t="s">
        <v>172</v>
      </c>
      <c r="D53" s="102"/>
      <c r="E53" s="95">
        <v>9</v>
      </c>
      <c r="F53" s="95"/>
      <c r="G53" s="95">
        <v>16</v>
      </c>
      <c r="H53" s="95"/>
      <c r="I53" s="99">
        <v>185000</v>
      </c>
    </row>
    <row r="54" spans="2:9" s="56" customFormat="1" ht="12" customHeight="1">
      <c r="B54" s="105"/>
      <c r="C54" s="90" t="s">
        <v>140</v>
      </c>
      <c r="D54" s="102"/>
      <c r="E54" s="95">
        <v>11</v>
      </c>
      <c r="F54" s="95"/>
      <c r="G54" s="95">
        <v>66</v>
      </c>
      <c r="H54" s="95"/>
      <c r="I54" s="99">
        <v>420000</v>
      </c>
    </row>
    <row r="55" spans="2:9" s="56" customFormat="1">
      <c r="B55" s="106"/>
      <c r="C55" s="105"/>
      <c r="D55" s="102"/>
      <c r="E55" s="95"/>
      <c r="F55" s="95"/>
      <c r="G55" s="95"/>
      <c r="H55" s="95"/>
      <c r="I55" s="99"/>
    </row>
    <row r="56" spans="2:9" s="56" customFormat="1" ht="12" customHeight="1">
      <c r="B56" s="174" t="s">
        <v>75</v>
      </c>
      <c r="C56" s="175"/>
      <c r="D56" s="102"/>
      <c r="E56" s="107">
        <f>E57+E58</f>
        <v>28</v>
      </c>
      <c r="F56" s="83"/>
      <c r="G56" s="107">
        <f>G57+G58</f>
        <v>85</v>
      </c>
      <c r="H56" s="83"/>
      <c r="I56" s="108">
        <f>I57+I58</f>
        <v>958700</v>
      </c>
    </row>
    <row r="57" spans="2:9" s="55" customFormat="1" ht="12" customHeight="1">
      <c r="B57" s="89"/>
      <c r="C57" s="92" t="s">
        <v>75</v>
      </c>
      <c r="E57" s="95">
        <v>20</v>
      </c>
      <c r="F57" s="95"/>
      <c r="G57" s="95">
        <v>55</v>
      </c>
      <c r="H57" s="95"/>
      <c r="I57" s="99">
        <v>755000</v>
      </c>
    </row>
    <row r="58" spans="2:9" s="55" customFormat="1" ht="12" customHeight="1">
      <c r="B58" s="89"/>
      <c r="C58" s="92" t="s">
        <v>54</v>
      </c>
      <c r="E58" s="95">
        <v>8</v>
      </c>
      <c r="F58" s="95"/>
      <c r="G58" s="95">
        <v>30</v>
      </c>
      <c r="H58" s="95"/>
      <c r="I58" s="99">
        <v>203700</v>
      </c>
    </row>
    <row r="59" spans="2:9" s="56" customFormat="1">
      <c r="B59" s="98"/>
      <c r="C59" s="105"/>
      <c r="D59" s="102"/>
      <c r="E59" s="95"/>
      <c r="F59" s="95"/>
      <c r="G59" s="95"/>
      <c r="H59" s="95"/>
      <c r="I59" s="99"/>
    </row>
    <row r="60" spans="2:9" s="56" customFormat="1" ht="12" customHeight="1">
      <c r="B60" s="174" t="s">
        <v>165</v>
      </c>
      <c r="C60" s="175"/>
      <c r="D60" s="102"/>
      <c r="E60" s="107">
        <f>E61+E62</f>
        <v>46</v>
      </c>
      <c r="F60" s="83"/>
      <c r="G60" s="107">
        <f>G61+G62</f>
        <v>107</v>
      </c>
      <c r="H60" s="83"/>
      <c r="I60" s="108">
        <f>I61+I62</f>
        <v>1412585</v>
      </c>
    </row>
    <row r="61" spans="2:9" s="55" customFormat="1" ht="12" customHeight="1">
      <c r="B61" s="89"/>
      <c r="C61" s="92" t="s">
        <v>166</v>
      </c>
      <c r="E61" s="95">
        <v>36</v>
      </c>
      <c r="F61" s="95"/>
      <c r="G61" s="95">
        <v>71</v>
      </c>
      <c r="H61" s="95"/>
      <c r="I61" s="99">
        <v>1412585</v>
      </c>
    </row>
    <row r="62" spans="2:9" s="55" customFormat="1" ht="12" customHeight="1">
      <c r="B62" s="89"/>
      <c r="C62" s="92" t="s">
        <v>174</v>
      </c>
      <c r="E62" s="95">
        <v>10</v>
      </c>
      <c r="F62" s="95"/>
      <c r="G62" s="95">
        <v>36</v>
      </c>
      <c r="H62" s="95"/>
      <c r="I62" s="99">
        <v>0</v>
      </c>
    </row>
    <row r="63" spans="2:9" s="56" customFormat="1">
      <c r="B63" s="102"/>
      <c r="C63" s="102"/>
      <c r="D63" s="102"/>
      <c r="E63" s="102"/>
      <c r="F63" s="102"/>
      <c r="G63" s="102"/>
      <c r="H63" s="102"/>
      <c r="I63" s="110"/>
    </row>
    <row r="64" spans="2:9" s="56" customFormat="1" ht="12" customHeight="1">
      <c r="B64" s="172" t="s">
        <v>41</v>
      </c>
      <c r="C64" s="173"/>
      <c r="D64" s="102"/>
      <c r="E64" s="107">
        <f>E65+E66+E67+E68+E69</f>
        <v>111</v>
      </c>
      <c r="F64" s="95"/>
      <c r="G64" s="107">
        <f>G65+G66+G67+G68+G69</f>
        <v>517</v>
      </c>
      <c r="H64" s="83"/>
      <c r="I64" s="108">
        <f>I65+I66+I67+I68+I69</f>
        <v>8716940</v>
      </c>
    </row>
    <row r="65" spans="1:9" s="55" customFormat="1" ht="12" customHeight="1">
      <c r="B65" s="89"/>
      <c r="C65" s="92" t="s">
        <v>89</v>
      </c>
      <c r="E65" s="103">
        <v>70</v>
      </c>
      <c r="F65" s="103"/>
      <c r="G65" s="103">
        <v>426</v>
      </c>
      <c r="H65" s="103"/>
      <c r="I65" s="99">
        <v>7100000</v>
      </c>
    </row>
    <row r="66" spans="1:9" s="56" customFormat="1" ht="12" customHeight="1">
      <c r="B66" s="105"/>
      <c r="C66" s="101" t="s">
        <v>169</v>
      </c>
      <c r="D66" s="102"/>
      <c r="E66" s="95">
        <v>12</v>
      </c>
      <c r="F66" s="95"/>
      <c r="G66" s="95">
        <v>31</v>
      </c>
      <c r="H66" s="95"/>
      <c r="I66" s="99">
        <v>520000</v>
      </c>
    </row>
    <row r="67" spans="1:9" s="56" customFormat="1" ht="12" customHeight="1">
      <c r="B67" s="105"/>
      <c r="C67" s="90" t="s">
        <v>221</v>
      </c>
      <c r="D67" s="102"/>
      <c r="E67" s="95">
        <v>6</v>
      </c>
      <c r="F67" s="95"/>
      <c r="G67" s="95">
        <v>11</v>
      </c>
      <c r="H67" s="95"/>
      <c r="I67" s="99">
        <v>72200</v>
      </c>
    </row>
    <row r="68" spans="1:9" s="56" customFormat="1" ht="12" customHeight="1">
      <c r="B68" s="105"/>
      <c r="C68" s="90" t="s">
        <v>235</v>
      </c>
      <c r="D68" s="102"/>
      <c r="E68" s="95">
        <v>13</v>
      </c>
      <c r="F68" s="95"/>
      <c r="G68" s="95">
        <v>24</v>
      </c>
      <c r="H68" s="95"/>
      <c r="I68" s="99">
        <v>684000</v>
      </c>
    </row>
    <row r="69" spans="1:9" s="56" customFormat="1" ht="12" customHeight="1">
      <c r="B69" s="105"/>
      <c r="C69" s="90" t="s">
        <v>223</v>
      </c>
      <c r="D69" s="102"/>
      <c r="E69" s="95">
        <v>10</v>
      </c>
      <c r="F69" s="95"/>
      <c r="G69" s="95">
        <v>25</v>
      </c>
      <c r="H69" s="95"/>
      <c r="I69" s="99">
        <v>340740</v>
      </c>
    </row>
    <row r="70" spans="1:9" s="56" customFormat="1">
      <c r="B70" s="106"/>
      <c r="C70" s="105"/>
      <c r="D70" s="102"/>
      <c r="E70" s="95"/>
      <c r="F70" s="95"/>
      <c r="G70" s="95"/>
      <c r="H70" s="95"/>
      <c r="I70" s="99"/>
    </row>
    <row r="71" spans="1:9" s="56" customFormat="1" ht="12" customHeight="1">
      <c r="B71" s="174" t="s">
        <v>164</v>
      </c>
      <c r="C71" s="175"/>
      <c r="D71" s="102"/>
      <c r="E71" s="107">
        <f>SUM(E72:E74)</f>
        <v>36</v>
      </c>
      <c r="F71" s="83"/>
      <c r="G71" s="107">
        <f>SUM(G72:G74)</f>
        <v>148</v>
      </c>
      <c r="H71" s="83"/>
      <c r="I71" s="108">
        <f>SUM(I72:I74)</f>
        <v>1651000</v>
      </c>
    </row>
    <row r="72" spans="1:9" s="55" customFormat="1" ht="12" customHeight="1">
      <c r="B72" s="89"/>
      <c r="C72" s="92" t="s">
        <v>164</v>
      </c>
      <c r="E72" s="95">
        <v>22</v>
      </c>
      <c r="F72" s="95"/>
      <c r="G72" s="95">
        <v>83</v>
      </c>
      <c r="H72" s="95"/>
      <c r="I72" s="99">
        <v>950000</v>
      </c>
    </row>
    <row r="73" spans="1:9" s="56" customFormat="1" ht="12" customHeight="1">
      <c r="B73" s="105"/>
      <c r="C73" s="90" t="s">
        <v>234</v>
      </c>
      <c r="D73" s="102"/>
      <c r="E73" s="95">
        <v>6</v>
      </c>
      <c r="F73" s="95"/>
      <c r="G73" s="95">
        <v>23</v>
      </c>
      <c r="H73" s="95"/>
      <c r="I73" s="99">
        <v>274000</v>
      </c>
    </row>
    <row r="74" spans="1:9" s="56" customFormat="1" ht="12" customHeight="1">
      <c r="B74" s="105"/>
      <c r="C74" s="90" t="s">
        <v>76</v>
      </c>
      <c r="D74" s="102"/>
      <c r="E74" s="95">
        <v>8</v>
      </c>
      <c r="F74" s="95"/>
      <c r="G74" s="95">
        <v>42</v>
      </c>
      <c r="H74" s="95"/>
      <c r="I74" s="99">
        <v>427000</v>
      </c>
    </row>
    <row r="75" spans="1:9">
      <c r="I75" s="53"/>
    </row>
    <row r="76" spans="1:9">
      <c r="C76" s="29" t="s">
        <v>56</v>
      </c>
      <c r="D76" s="8"/>
      <c r="E76" s="34">
        <f>SUM(E6:E75)/2</f>
        <v>652</v>
      </c>
      <c r="F76" s="25"/>
      <c r="G76" s="34">
        <f>SUM(G6:G75)/2</f>
        <v>2696</v>
      </c>
      <c r="H76" s="25"/>
      <c r="I76" s="54">
        <f>SUM(I6:I75)/2</f>
        <v>29137943</v>
      </c>
    </row>
    <row r="77" spans="1:9" ht="15" customHeight="1">
      <c r="A77" s="171"/>
      <c r="B77" s="171"/>
      <c r="C77" s="171"/>
      <c r="D77" s="171"/>
      <c r="E77" s="171"/>
      <c r="F77" s="171"/>
      <c r="G77" s="171"/>
      <c r="H77" s="171"/>
      <c r="I77" s="171"/>
    </row>
  </sheetData>
  <mergeCells count="20">
    <mergeCell ref="B12:C12"/>
    <mergeCell ref="B15:C15"/>
    <mergeCell ref="B19:C19"/>
    <mergeCell ref="B1:I2"/>
    <mergeCell ref="B3:C4"/>
    <mergeCell ref="B6:C6"/>
    <mergeCell ref="B39:C39"/>
    <mergeCell ref="B42:C42"/>
    <mergeCell ref="B45:C45"/>
    <mergeCell ref="B22:C22"/>
    <mergeCell ref="B26:C26"/>
    <mergeCell ref="B32:C32"/>
    <mergeCell ref="C27:D27"/>
    <mergeCell ref="A77:I77"/>
    <mergeCell ref="B60:C60"/>
    <mergeCell ref="B71:C71"/>
    <mergeCell ref="B48:C48"/>
    <mergeCell ref="B51:C51"/>
    <mergeCell ref="B56:C56"/>
    <mergeCell ref="B64:C64"/>
  </mergeCells>
  <phoneticPr fontId="30" type="noConversion"/>
  <pageMargins left="0.25" right="0.25" top="0.75" bottom="0.75" header="0.3" footer="0.3"/>
  <pageSetup paperSize="9" scale="70" orientation="portrait" r:id="rId1"/>
  <headerFooter alignWithMargins="0"/>
  <rowBreaks count="1" manualBreakCount="1">
    <brk id="7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showGridLines="0" view="pageBreakPreview" topLeftCell="A43" zoomScaleNormal="85" zoomScaleSheetLayoutView="100" workbookViewId="0">
      <selection activeCell="C75" sqref="C75:G76"/>
    </sheetView>
  </sheetViews>
  <sheetFormatPr baseColWidth="10" defaultRowHeight="12.75"/>
  <cols>
    <col min="1" max="1" width="1.7109375" customWidth="1"/>
    <col min="2" max="2" width="3.7109375" customWidth="1"/>
    <col min="3" max="3" width="58.42578125" customWidth="1"/>
    <col min="4" max="4" width="1.7109375" customWidth="1"/>
    <col min="5" max="5" width="13.7109375" customWidth="1"/>
    <col min="6" max="6" width="1.7109375" customWidth="1"/>
    <col min="7" max="7" width="13.7109375" customWidth="1"/>
    <col min="8" max="8" width="1.7109375" customWidth="1"/>
    <col min="9" max="9" width="13.7109375" bestFit="1" customWidth="1"/>
  </cols>
  <sheetData>
    <row r="1" spans="1:9">
      <c r="A1" s="1"/>
      <c r="B1" s="176" t="s">
        <v>196</v>
      </c>
      <c r="C1" s="176"/>
      <c r="D1" s="176"/>
      <c r="E1" s="176"/>
      <c r="F1" s="176"/>
      <c r="G1" s="176"/>
      <c r="H1" s="176"/>
      <c r="I1" s="176"/>
    </row>
    <row r="2" spans="1:9">
      <c r="A2" s="1"/>
      <c r="B2" s="176"/>
      <c r="C2" s="176"/>
      <c r="D2" s="176"/>
      <c r="E2" s="176"/>
      <c r="F2" s="176"/>
      <c r="G2" s="176"/>
      <c r="H2" s="176"/>
      <c r="I2" s="176"/>
    </row>
    <row r="3" spans="1:9" ht="38.25">
      <c r="A3" s="1"/>
      <c r="B3" s="177" t="s">
        <v>0</v>
      </c>
      <c r="C3" s="177"/>
      <c r="D3" s="2"/>
      <c r="E3" s="11" t="s">
        <v>85</v>
      </c>
      <c r="F3" s="2"/>
      <c r="G3" s="11" t="s">
        <v>86</v>
      </c>
      <c r="H3" s="2"/>
      <c r="I3" s="12" t="s">
        <v>87</v>
      </c>
    </row>
    <row r="4" spans="1:9" ht="25.5">
      <c r="A4" s="1"/>
      <c r="B4" s="177"/>
      <c r="C4" s="177"/>
      <c r="D4" s="2"/>
      <c r="E4" s="12" t="s">
        <v>1</v>
      </c>
      <c r="F4" s="2"/>
      <c r="G4" s="12" t="s">
        <v>1</v>
      </c>
      <c r="H4" s="2"/>
      <c r="I4" s="14" t="s">
        <v>4</v>
      </c>
    </row>
    <row r="6" spans="1:9" ht="12.75" customHeight="1">
      <c r="B6" s="172" t="s">
        <v>5</v>
      </c>
      <c r="C6" s="178"/>
      <c r="D6" s="62"/>
      <c r="E6" s="86">
        <f>SUM(E7:E9)</f>
        <v>42</v>
      </c>
      <c r="F6" s="87"/>
      <c r="G6" s="86">
        <f>SUM(G7:G9)</f>
        <v>249</v>
      </c>
      <c r="H6" s="76"/>
      <c r="I6" s="88">
        <f>SUM(I7:I9)</f>
        <v>2108040</v>
      </c>
    </row>
    <row r="7" spans="1:9" s="40" customFormat="1" ht="12" customHeight="1">
      <c r="B7" s="89"/>
      <c r="C7" s="90" t="s">
        <v>5</v>
      </c>
      <c r="E7" s="91">
        <v>21</v>
      </c>
      <c r="F7" s="91"/>
      <c r="G7" s="91">
        <v>191</v>
      </c>
      <c r="H7" s="91"/>
      <c r="I7" s="93">
        <v>1452600</v>
      </c>
    </row>
    <row r="8" spans="1:9">
      <c r="B8" s="94"/>
      <c r="C8" s="90" t="s">
        <v>217</v>
      </c>
      <c r="D8" s="62"/>
      <c r="E8" s="87">
        <v>10</v>
      </c>
      <c r="F8" s="87"/>
      <c r="G8" s="87">
        <v>33</v>
      </c>
      <c r="H8" s="87"/>
      <c r="I8" s="93">
        <v>324000</v>
      </c>
    </row>
    <row r="9" spans="1:9">
      <c r="B9" s="94"/>
      <c r="C9" s="90" t="s">
        <v>218</v>
      </c>
      <c r="D9" s="62"/>
      <c r="E9" s="95">
        <v>11</v>
      </c>
      <c r="F9" s="87"/>
      <c r="G9" s="87">
        <v>25</v>
      </c>
      <c r="H9" s="87"/>
      <c r="I9" s="93">
        <v>331440</v>
      </c>
    </row>
    <row r="10" spans="1:9" ht="7.5" customHeight="1">
      <c r="B10" s="96"/>
      <c r="C10" s="94"/>
      <c r="D10" s="62"/>
      <c r="E10" s="87"/>
      <c r="F10" s="87"/>
      <c r="G10" s="87"/>
      <c r="H10" s="87"/>
      <c r="I10" s="93"/>
    </row>
    <row r="11" spans="1:9" ht="12.75" customHeight="1">
      <c r="B11" s="172" t="s">
        <v>95</v>
      </c>
      <c r="C11" s="178"/>
      <c r="D11" s="62"/>
      <c r="E11" s="86">
        <f>E12</f>
        <v>22</v>
      </c>
      <c r="F11" s="87"/>
      <c r="G11" s="86">
        <f>G12</f>
        <v>67</v>
      </c>
      <c r="H11" s="76"/>
      <c r="I11" s="88">
        <f>I12</f>
        <v>670000</v>
      </c>
    </row>
    <row r="12" spans="1:9" s="40" customFormat="1" ht="12" customHeight="1">
      <c r="B12" s="89"/>
      <c r="C12" s="97" t="s">
        <v>95</v>
      </c>
      <c r="E12" s="91">
        <v>22</v>
      </c>
      <c r="F12" s="91"/>
      <c r="G12" s="91">
        <v>67</v>
      </c>
      <c r="H12" s="91"/>
      <c r="I12" s="93">
        <v>670000</v>
      </c>
    </row>
    <row r="13" spans="1:9" ht="7.5" customHeight="1">
      <c r="B13" s="98"/>
      <c r="C13" s="94"/>
      <c r="D13" s="62"/>
      <c r="E13" s="87"/>
      <c r="F13" s="87"/>
      <c r="G13" s="87"/>
      <c r="H13" s="87"/>
      <c r="I13" s="93"/>
    </row>
    <row r="14" spans="1:9" ht="12.75" customHeight="1">
      <c r="B14" s="172" t="s">
        <v>94</v>
      </c>
      <c r="C14" s="178"/>
      <c r="D14" s="62"/>
      <c r="E14" s="86">
        <f>E15</f>
        <v>20</v>
      </c>
      <c r="F14" s="76"/>
      <c r="G14" s="86">
        <f>G15</f>
        <v>89</v>
      </c>
      <c r="H14" s="76"/>
      <c r="I14" s="88">
        <f>I15</f>
        <v>1020000</v>
      </c>
    </row>
    <row r="15" spans="1:9" s="40" customFormat="1" ht="12" customHeight="1">
      <c r="B15" s="89"/>
      <c r="C15" s="97" t="s">
        <v>94</v>
      </c>
      <c r="E15" s="87">
        <v>20</v>
      </c>
      <c r="F15" s="87"/>
      <c r="G15" s="87">
        <v>89</v>
      </c>
      <c r="H15" s="87"/>
      <c r="I15" s="93">
        <v>1020000</v>
      </c>
    </row>
    <row r="16" spans="1:9" ht="7.5" customHeight="1">
      <c r="B16" s="96"/>
      <c r="C16" s="94"/>
      <c r="D16" s="62"/>
      <c r="E16" s="87"/>
      <c r="F16" s="87"/>
      <c r="G16" s="87"/>
      <c r="H16" s="87"/>
      <c r="I16" s="93"/>
    </row>
    <row r="17" spans="2:9" ht="12.75" customHeight="1">
      <c r="B17" s="172" t="s">
        <v>14</v>
      </c>
      <c r="C17" s="178"/>
      <c r="D17" s="62"/>
      <c r="E17" s="86">
        <f>E18</f>
        <v>20</v>
      </c>
      <c r="F17" s="76"/>
      <c r="G17" s="86">
        <f>G18</f>
        <v>94</v>
      </c>
      <c r="H17" s="76"/>
      <c r="I17" s="88">
        <f>I18</f>
        <v>836500</v>
      </c>
    </row>
    <row r="18" spans="2:9" s="40" customFormat="1" ht="12" customHeight="1">
      <c r="B18" s="89"/>
      <c r="C18" s="97" t="s">
        <v>14</v>
      </c>
      <c r="E18" s="87">
        <v>20</v>
      </c>
      <c r="F18" s="87"/>
      <c r="G18" s="87">
        <v>94</v>
      </c>
      <c r="H18" s="87"/>
      <c r="I18" s="93">
        <v>836500</v>
      </c>
    </row>
    <row r="19" spans="2:9" ht="7.5" customHeight="1">
      <c r="B19" s="98"/>
      <c r="C19" s="94"/>
      <c r="D19" s="62"/>
      <c r="E19" s="95"/>
      <c r="F19" s="95"/>
      <c r="G19" s="95"/>
      <c r="H19" s="87"/>
      <c r="I19" s="99"/>
    </row>
    <row r="20" spans="2:9" ht="12.75" customHeight="1">
      <c r="B20" s="172" t="s">
        <v>93</v>
      </c>
      <c r="C20" s="178"/>
      <c r="D20" s="62"/>
      <c r="E20" s="86">
        <f>E21+E22</f>
        <v>31</v>
      </c>
      <c r="F20" s="76"/>
      <c r="G20" s="86">
        <f>G21+G22</f>
        <v>157</v>
      </c>
      <c r="H20" s="76"/>
      <c r="I20" s="88">
        <f>I21+I22</f>
        <v>1592888</v>
      </c>
    </row>
    <row r="21" spans="2:9" s="40" customFormat="1" ht="12" customHeight="1">
      <c r="B21" s="89"/>
      <c r="C21" s="97" t="s">
        <v>93</v>
      </c>
      <c r="E21" s="95">
        <v>22</v>
      </c>
      <c r="F21" s="87"/>
      <c r="G21" s="87">
        <v>108</v>
      </c>
      <c r="H21" s="87"/>
      <c r="I21" s="93">
        <v>1142888</v>
      </c>
    </row>
    <row r="22" spans="2:9">
      <c r="B22" s="94"/>
      <c r="C22" s="90" t="s">
        <v>16</v>
      </c>
      <c r="D22" s="62"/>
      <c r="E22" s="87">
        <v>9</v>
      </c>
      <c r="F22" s="87"/>
      <c r="G22" s="87">
        <v>49</v>
      </c>
      <c r="H22" s="87"/>
      <c r="I22" s="93">
        <v>450000</v>
      </c>
    </row>
    <row r="23" spans="2:9" ht="7.5" customHeight="1">
      <c r="B23" s="98"/>
      <c r="C23" s="94"/>
      <c r="D23" s="62"/>
      <c r="E23" s="87"/>
      <c r="F23" s="87"/>
      <c r="G23" s="87"/>
      <c r="H23" s="87"/>
      <c r="I23" s="93"/>
    </row>
    <row r="24" spans="2:9" ht="28.5" customHeight="1">
      <c r="B24" s="174" t="s">
        <v>92</v>
      </c>
      <c r="C24" s="183"/>
      <c r="D24" s="62"/>
      <c r="E24" s="86">
        <f>SUM(E25:E29)</f>
        <v>64</v>
      </c>
      <c r="F24" s="76"/>
      <c r="G24" s="86">
        <f>SUM(G25:G29)</f>
        <v>299</v>
      </c>
      <c r="H24" s="76"/>
      <c r="I24" s="88">
        <f>SUM(I25:I29)</f>
        <v>2180083</v>
      </c>
    </row>
    <row r="25" spans="2:9" s="40" customFormat="1" ht="26.25" customHeight="1">
      <c r="B25" s="89"/>
      <c r="C25" s="97" t="s">
        <v>92</v>
      </c>
      <c r="E25" s="87">
        <v>39</v>
      </c>
      <c r="F25" s="87"/>
      <c r="G25" s="87">
        <v>223</v>
      </c>
      <c r="H25" s="87"/>
      <c r="I25" s="93">
        <v>1326200</v>
      </c>
    </row>
    <row r="26" spans="2:9">
      <c r="B26" s="94"/>
      <c r="C26" s="100" t="s">
        <v>219</v>
      </c>
      <c r="D26" s="62"/>
      <c r="E26" s="87">
        <v>7</v>
      </c>
      <c r="F26" s="87"/>
      <c r="G26" s="87">
        <v>24</v>
      </c>
      <c r="H26" s="87"/>
      <c r="I26" s="93">
        <v>219720</v>
      </c>
    </row>
    <row r="27" spans="2:9">
      <c r="B27" s="94"/>
      <c r="C27" s="100" t="s">
        <v>220</v>
      </c>
      <c r="D27" s="62"/>
      <c r="E27" s="87">
        <v>7</v>
      </c>
      <c r="F27" s="87"/>
      <c r="G27" s="87">
        <v>24</v>
      </c>
      <c r="H27" s="87"/>
      <c r="I27" s="99">
        <v>229163</v>
      </c>
    </row>
    <row r="28" spans="2:9">
      <c r="B28" s="94"/>
      <c r="C28" s="90" t="s">
        <v>150</v>
      </c>
      <c r="D28" s="62"/>
      <c r="E28" s="87">
        <v>6</v>
      </c>
      <c r="F28" s="87"/>
      <c r="G28" s="87">
        <v>13</v>
      </c>
      <c r="H28" s="87"/>
      <c r="I28" s="93">
        <v>230000</v>
      </c>
    </row>
    <row r="29" spans="2:9">
      <c r="B29" s="94"/>
      <c r="C29" s="90" t="s">
        <v>151</v>
      </c>
      <c r="D29" s="62"/>
      <c r="E29" s="87">
        <v>5</v>
      </c>
      <c r="F29" s="87"/>
      <c r="G29" s="87">
        <v>15</v>
      </c>
      <c r="H29" s="87"/>
      <c r="I29" s="93">
        <v>175000</v>
      </c>
    </row>
    <row r="30" spans="2:9" ht="7.5" customHeight="1">
      <c r="B30" s="98"/>
      <c r="C30" s="94"/>
      <c r="D30" s="62"/>
      <c r="E30" s="87"/>
      <c r="F30" s="87"/>
      <c r="G30" s="87"/>
      <c r="H30" s="87"/>
      <c r="I30" s="93"/>
    </row>
    <row r="31" spans="2:9" ht="12.75" customHeight="1">
      <c r="B31" s="174" t="s">
        <v>72</v>
      </c>
      <c r="C31" s="183"/>
      <c r="D31" s="62"/>
      <c r="E31" s="86">
        <f>E32+E33+E34+E35+E36</f>
        <v>72</v>
      </c>
      <c r="F31" s="76"/>
      <c r="G31" s="86">
        <f>G32+G33+G34+G35+G36</f>
        <v>204</v>
      </c>
      <c r="H31" s="76"/>
      <c r="I31" s="88">
        <f>I32+I33+I34+I35+I36</f>
        <v>3207600</v>
      </c>
    </row>
    <row r="32" spans="2:9" s="40" customFormat="1" ht="12" customHeight="1">
      <c r="B32" s="89"/>
      <c r="C32" s="97" t="s">
        <v>72</v>
      </c>
      <c r="E32" s="87">
        <v>30</v>
      </c>
      <c r="F32" s="87"/>
      <c r="G32" s="87">
        <v>81</v>
      </c>
      <c r="H32" s="87"/>
      <c r="I32" s="93">
        <v>1335000</v>
      </c>
    </row>
    <row r="33" spans="2:9">
      <c r="B33" s="94"/>
      <c r="C33" s="100" t="s">
        <v>157</v>
      </c>
      <c r="D33" s="62"/>
      <c r="E33" s="91">
        <v>14</v>
      </c>
      <c r="F33" s="91"/>
      <c r="G33" s="91">
        <v>40</v>
      </c>
      <c r="H33" s="87"/>
      <c r="I33" s="93">
        <v>763000</v>
      </c>
    </row>
    <row r="34" spans="2:9">
      <c r="B34" s="94"/>
      <c r="C34" s="101" t="s">
        <v>158</v>
      </c>
      <c r="D34" s="62"/>
      <c r="E34" s="87">
        <v>11</v>
      </c>
      <c r="F34" s="87"/>
      <c r="G34" s="87">
        <v>30</v>
      </c>
      <c r="H34" s="87"/>
      <c r="I34" s="93">
        <v>375600</v>
      </c>
    </row>
    <row r="35" spans="2:9" ht="24">
      <c r="B35" s="94"/>
      <c r="C35" s="100" t="s">
        <v>159</v>
      </c>
      <c r="D35" s="62"/>
      <c r="E35" s="87">
        <v>11</v>
      </c>
      <c r="F35" s="87"/>
      <c r="G35" s="87">
        <v>30</v>
      </c>
      <c r="H35" s="87"/>
      <c r="I35" s="93">
        <v>420000</v>
      </c>
    </row>
    <row r="36" spans="2:9">
      <c r="B36" s="94"/>
      <c r="C36" s="100" t="s">
        <v>216</v>
      </c>
      <c r="D36" s="62"/>
      <c r="E36" s="87">
        <v>6</v>
      </c>
      <c r="F36" s="87"/>
      <c r="G36" s="87">
        <v>23</v>
      </c>
      <c r="H36" s="87"/>
      <c r="I36" s="93">
        <v>314000</v>
      </c>
    </row>
    <row r="37" spans="2:9" ht="7.5" customHeight="1">
      <c r="B37" s="96"/>
      <c r="C37" s="94"/>
      <c r="D37" s="62"/>
      <c r="E37" s="87"/>
      <c r="F37" s="87"/>
      <c r="G37" s="87"/>
      <c r="H37" s="87"/>
      <c r="I37" s="93"/>
    </row>
    <row r="38" spans="2:9" ht="12.75" customHeight="1">
      <c r="B38" s="174" t="s">
        <v>97</v>
      </c>
      <c r="C38" s="183"/>
      <c r="D38" s="62"/>
      <c r="E38" s="86">
        <f>E39</f>
        <v>29</v>
      </c>
      <c r="F38" s="76"/>
      <c r="G38" s="86">
        <f>G39</f>
        <v>42</v>
      </c>
      <c r="H38" s="76"/>
      <c r="I38" s="88">
        <f>I39</f>
        <v>1006400</v>
      </c>
    </row>
    <row r="39" spans="2:9" s="40" customFormat="1" ht="12" customHeight="1">
      <c r="B39" s="89"/>
      <c r="C39" s="97" t="s">
        <v>88</v>
      </c>
      <c r="E39" s="87">
        <v>29</v>
      </c>
      <c r="F39" s="87"/>
      <c r="G39" s="87">
        <v>42</v>
      </c>
      <c r="H39" s="87"/>
      <c r="I39" s="93">
        <v>1006400</v>
      </c>
    </row>
    <row r="40" spans="2:9">
      <c r="B40" s="96"/>
      <c r="C40" s="94"/>
      <c r="D40" s="62"/>
      <c r="E40" s="87"/>
      <c r="F40" s="87"/>
      <c r="G40" s="87"/>
      <c r="H40" s="87"/>
      <c r="I40" s="93"/>
    </row>
    <row r="41" spans="2:9" ht="12.75" customHeight="1">
      <c r="B41" s="174" t="s">
        <v>73</v>
      </c>
      <c r="C41" s="183"/>
      <c r="D41" s="62"/>
      <c r="E41" s="86">
        <f>E42</f>
        <v>20</v>
      </c>
      <c r="F41" s="76"/>
      <c r="G41" s="86">
        <f>G42</f>
        <v>39</v>
      </c>
      <c r="H41" s="76"/>
      <c r="I41" s="88">
        <f>I42</f>
        <v>710000</v>
      </c>
    </row>
    <row r="42" spans="2:9" s="40" customFormat="1" ht="12" customHeight="1">
      <c r="B42" s="89"/>
      <c r="C42" s="97" t="s">
        <v>73</v>
      </c>
      <c r="E42" s="87">
        <v>20</v>
      </c>
      <c r="F42" s="87"/>
      <c r="G42" s="87">
        <v>39</v>
      </c>
      <c r="H42" s="87"/>
      <c r="I42" s="93">
        <v>710000</v>
      </c>
    </row>
    <row r="43" spans="2:9">
      <c r="B43" s="98"/>
      <c r="C43" s="94"/>
      <c r="D43" s="62"/>
      <c r="E43" s="87"/>
      <c r="F43" s="87"/>
      <c r="G43" s="87"/>
      <c r="H43" s="87"/>
      <c r="I43" s="93"/>
    </row>
    <row r="44" spans="2:9" ht="12.75" customHeight="1">
      <c r="B44" s="172" t="s">
        <v>58</v>
      </c>
      <c r="C44" s="173"/>
      <c r="D44" s="62"/>
      <c r="E44" s="86">
        <f>E45</f>
        <v>12</v>
      </c>
      <c r="F44" s="76"/>
      <c r="G44" s="86">
        <f>G45</f>
        <v>35</v>
      </c>
      <c r="H44" s="76"/>
      <c r="I44" s="88">
        <f>I45</f>
        <v>726740</v>
      </c>
    </row>
    <row r="45" spans="2:9" s="40" customFormat="1" ht="12" customHeight="1">
      <c r="B45" s="89"/>
      <c r="C45" s="92" t="s">
        <v>96</v>
      </c>
      <c r="E45" s="95">
        <v>12</v>
      </c>
      <c r="F45" s="87"/>
      <c r="G45" s="87">
        <v>35</v>
      </c>
      <c r="H45" s="87"/>
      <c r="I45" s="93">
        <v>726740</v>
      </c>
    </row>
    <row r="46" spans="2:9" ht="7.5" customHeight="1">
      <c r="B46" s="98"/>
      <c r="C46" s="94"/>
      <c r="D46" s="62"/>
      <c r="E46" s="87"/>
      <c r="F46" s="87"/>
      <c r="G46" s="87"/>
      <c r="H46" s="87"/>
      <c r="I46" s="93"/>
    </row>
    <row r="47" spans="2:9" ht="12.75" customHeight="1">
      <c r="B47" s="174" t="s">
        <v>240</v>
      </c>
      <c r="C47" s="175"/>
      <c r="D47" s="62"/>
      <c r="E47" s="86">
        <f>E48+E49</f>
        <v>24</v>
      </c>
      <c r="F47" s="76"/>
      <c r="G47" s="86">
        <f>G48</f>
        <v>157</v>
      </c>
      <c r="H47" s="76"/>
      <c r="I47" s="88">
        <f>I48</f>
        <v>1172000</v>
      </c>
    </row>
    <row r="48" spans="2:9" s="40" customFormat="1" ht="12" customHeight="1">
      <c r="B48" s="89"/>
      <c r="C48" s="92" t="s">
        <v>241</v>
      </c>
      <c r="E48" s="87">
        <v>16</v>
      </c>
      <c r="F48" s="87"/>
      <c r="G48" s="87">
        <v>157</v>
      </c>
      <c r="H48" s="87"/>
      <c r="I48" s="93">
        <v>1172000</v>
      </c>
    </row>
    <row r="49" spans="2:9" s="40" customFormat="1" ht="12" customHeight="1">
      <c r="B49" s="89"/>
      <c r="C49" s="92" t="s">
        <v>152</v>
      </c>
      <c r="E49" s="87">
        <v>8</v>
      </c>
      <c r="F49" s="87"/>
      <c r="G49" s="87">
        <v>18</v>
      </c>
      <c r="H49" s="87"/>
      <c r="I49" s="93">
        <v>396636</v>
      </c>
    </row>
    <row r="50" spans="2:9" ht="7.5" customHeight="1">
      <c r="B50" s="96"/>
      <c r="C50" s="94"/>
      <c r="D50" s="62"/>
      <c r="E50" s="87"/>
      <c r="F50" s="87"/>
      <c r="G50" s="87"/>
      <c r="H50" s="87"/>
      <c r="I50" s="93"/>
    </row>
    <row r="51" spans="2:9" ht="12.75" customHeight="1">
      <c r="B51" s="174" t="s">
        <v>59</v>
      </c>
      <c r="C51" s="183"/>
      <c r="D51" s="62"/>
      <c r="E51" s="86">
        <f>E52</f>
        <v>21</v>
      </c>
      <c r="F51" s="76"/>
      <c r="G51" s="86">
        <f>G52</f>
        <v>69</v>
      </c>
      <c r="H51" s="76"/>
      <c r="I51" s="88">
        <f>I52</f>
        <v>790000</v>
      </c>
    </row>
    <row r="52" spans="2:9" s="40" customFormat="1" ht="12" customHeight="1">
      <c r="B52" s="89"/>
      <c r="C52" s="97" t="s">
        <v>59</v>
      </c>
      <c r="E52" s="87">
        <v>21</v>
      </c>
      <c r="F52" s="87"/>
      <c r="G52" s="87">
        <v>69</v>
      </c>
      <c r="H52" s="87"/>
      <c r="I52" s="93">
        <v>790000</v>
      </c>
    </row>
    <row r="53" spans="2:9" ht="7.5" customHeight="1">
      <c r="B53" s="96"/>
      <c r="C53" s="94"/>
      <c r="D53" s="62"/>
      <c r="E53" s="87"/>
      <c r="F53" s="87"/>
      <c r="G53" s="87"/>
      <c r="H53" s="87"/>
      <c r="I53" s="93"/>
    </row>
    <row r="54" spans="2:9" ht="12.75" customHeight="1">
      <c r="B54" s="174" t="s">
        <v>74</v>
      </c>
      <c r="C54" s="183"/>
      <c r="D54" s="62"/>
      <c r="E54" s="86">
        <f>E55+E56+E57</f>
        <v>43</v>
      </c>
      <c r="F54" s="76"/>
      <c r="G54" s="86">
        <f>G55+G56+G57</f>
        <v>316</v>
      </c>
      <c r="H54" s="76"/>
      <c r="I54" s="88">
        <f>I55+I56+I57</f>
        <v>2315268</v>
      </c>
    </row>
    <row r="55" spans="2:9" s="40" customFormat="1" ht="12" customHeight="1">
      <c r="B55" s="89"/>
      <c r="C55" s="97" t="s">
        <v>74</v>
      </c>
      <c r="E55" s="87">
        <v>24</v>
      </c>
      <c r="F55" s="87"/>
      <c r="G55" s="87">
        <v>232</v>
      </c>
      <c r="H55" s="87"/>
      <c r="I55" s="93">
        <v>1665268</v>
      </c>
    </row>
    <row r="56" spans="2:9">
      <c r="B56" s="94"/>
      <c r="C56" s="100" t="s">
        <v>172</v>
      </c>
      <c r="D56" s="62"/>
      <c r="E56" s="87">
        <v>9</v>
      </c>
      <c r="F56" s="87"/>
      <c r="G56" s="87">
        <v>26</v>
      </c>
      <c r="H56" s="87"/>
      <c r="I56" s="93">
        <v>230000</v>
      </c>
    </row>
    <row r="57" spans="2:9">
      <c r="B57" s="94"/>
      <c r="C57" s="100" t="s">
        <v>140</v>
      </c>
      <c r="D57" s="62"/>
      <c r="E57" s="87">
        <v>10</v>
      </c>
      <c r="F57" s="87"/>
      <c r="G57" s="87">
        <v>58</v>
      </c>
      <c r="H57" s="87"/>
      <c r="I57" s="93">
        <v>420000</v>
      </c>
    </row>
    <row r="58" spans="2:9" ht="7.5" customHeight="1">
      <c r="B58" s="96"/>
      <c r="C58" s="94"/>
      <c r="D58" s="62"/>
      <c r="E58" s="87"/>
      <c r="F58" s="87"/>
      <c r="G58" s="87"/>
      <c r="H58" s="87"/>
      <c r="I58" s="93"/>
    </row>
    <row r="59" spans="2:9" ht="12.75" customHeight="1">
      <c r="B59" s="174" t="s">
        <v>60</v>
      </c>
      <c r="C59" s="183"/>
      <c r="D59" s="62"/>
      <c r="E59" s="86">
        <f>E60</f>
        <v>16</v>
      </c>
      <c r="F59" s="76"/>
      <c r="G59" s="86">
        <f>G60</f>
        <v>36</v>
      </c>
      <c r="H59" s="76"/>
      <c r="I59" s="88">
        <f>I60</f>
        <v>402000</v>
      </c>
    </row>
    <row r="60" spans="2:9" s="40" customFormat="1" ht="12" customHeight="1">
      <c r="B60" s="89"/>
      <c r="C60" s="97" t="s">
        <v>60</v>
      </c>
      <c r="E60" s="87">
        <v>16</v>
      </c>
      <c r="F60" s="87"/>
      <c r="G60" s="87">
        <v>36</v>
      </c>
      <c r="H60" s="87"/>
      <c r="I60" s="93">
        <v>402000</v>
      </c>
    </row>
    <row r="61" spans="2:9" ht="7.5" customHeight="1">
      <c r="B61" s="96"/>
      <c r="C61" s="94"/>
      <c r="D61" s="62"/>
      <c r="E61" s="87"/>
      <c r="F61" s="87"/>
      <c r="G61" s="87"/>
      <c r="H61" s="87"/>
      <c r="I61" s="93"/>
    </row>
    <row r="62" spans="2:9" ht="12.75" customHeight="1">
      <c r="B62" s="174" t="s">
        <v>91</v>
      </c>
      <c r="C62" s="183"/>
      <c r="D62" s="62"/>
      <c r="E62" s="86">
        <f>E63+E64</f>
        <v>42</v>
      </c>
      <c r="F62" s="76"/>
      <c r="G62" s="86">
        <f>G63+G64</f>
        <v>113</v>
      </c>
      <c r="H62" s="76"/>
      <c r="I62" s="88">
        <f>I63+I64</f>
        <v>1412585</v>
      </c>
    </row>
    <row r="63" spans="2:9" s="40" customFormat="1" ht="12" customHeight="1">
      <c r="B63" s="89"/>
      <c r="C63" s="97" t="s">
        <v>91</v>
      </c>
      <c r="E63" s="87">
        <v>34</v>
      </c>
      <c r="F63" s="87"/>
      <c r="G63" s="87">
        <v>77</v>
      </c>
      <c r="H63" s="87"/>
      <c r="I63" s="93">
        <v>1412585</v>
      </c>
    </row>
    <row r="64" spans="2:9" s="40" customFormat="1" ht="12" customHeight="1">
      <c r="B64" s="89"/>
      <c r="C64" s="97" t="s">
        <v>153</v>
      </c>
      <c r="E64" s="87">
        <v>8</v>
      </c>
      <c r="F64" s="87"/>
      <c r="G64" s="87">
        <v>36</v>
      </c>
      <c r="H64" s="87"/>
      <c r="I64" s="93">
        <v>0</v>
      </c>
    </row>
    <row r="65" spans="2:9" s="40" customFormat="1" ht="7.5" customHeight="1">
      <c r="B65" s="89"/>
      <c r="C65" s="97"/>
      <c r="E65" s="87"/>
      <c r="F65" s="87"/>
      <c r="G65" s="87"/>
      <c r="H65" s="87"/>
      <c r="I65" s="93"/>
    </row>
    <row r="66" spans="2:9" ht="12.75" customHeight="1">
      <c r="B66" s="172" t="s">
        <v>41</v>
      </c>
      <c r="C66" s="178"/>
      <c r="D66" s="62"/>
      <c r="E66" s="86">
        <f>SUM(E67:E72)</f>
        <v>131</v>
      </c>
      <c r="F66" s="87"/>
      <c r="G66" s="86">
        <f>SUM(G67:G72)</f>
        <v>533</v>
      </c>
      <c r="H66" s="76"/>
      <c r="I66" s="88">
        <f>SUM(I67:I72)</f>
        <v>9515090</v>
      </c>
    </row>
    <row r="67" spans="2:9" s="40" customFormat="1" ht="12" customHeight="1">
      <c r="B67" s="89"/>
      <c r="C67" s="97" t="s">
        <v>89</v>
      </c>
      <c r="E67" s="91">
        <v>70</v>
      </c>
      <c r="F67" s="91"/>
      <c r="G67" s="91">
        <v>406</v>
      </c>
      <c r="H67" s="91"/>
      <c r="I67" s="93">
        <v>7200000</v>
      </c>
    </row>
    <row r="68" spans="2:9" s="40" customFormat="1" ht="12" customHeight="1">
      <c r="B68" s="89"/>
      <c r="C68" s="97" t="s">
        <v>154</v>
      </c>
      <c r="E68" s="103">
        <v>15</v>
      </c>
      <c r="F68" s="91"/>
      <c r="G68" s="91">
        <v>32</v>
      </c>
      <c r="H68" s="91"/>
      <c r="I68" s="93">
        <v>527610</v>
      </c>
    </row>
    <row r="69" spans="2:9">
      <c r="B69" s="94"/>
      <c r="C69" s="104" t="s">
        <v>169</v>
      </c>
      <c r="D69" s="62"/>
      <c r="E69" s="87">
        <v>11</v>
      </c>
      <c r="F69" s="87"/>
      <c r="G69" s="87">
        <v>33</v>
      </c>
      <c r="H69" s="87"/>
      <c r="I69" s="93">
        <v>670000</v>
      </c>
    </row>
    <row r="70" spans="2:9">
      <c r="B70" s="94"/>
      <c r="C70" s="100" t="s">
        <v>221</v>
      </c>
      <c r="D70" s="62"/>
      <c r="E70" s="87">
        <v>8</v>
      </c>
      <c r="F70" s="87"/>
      <c r="G70" s="87">
        <v>14</v>
      </c>
      <c r="H70" s="87"/>
      <c r="I70" s="93">
        <v>285480</v>
      </c>
    </row>
    <row r="71" spans="2:9">
      <c r="B71" s="94"/>
      <c r="C71" s="100" t="s">
        <v>222</v>
      </c>
      <c r="D71" s="62"/>
      <c r="E71" s="87">
        <v>11</v>
      </c>
      <c r="F71" s="87"/>
      <c r="G71" s="87">
        <v>22</v>
      </c>
      <c r="H71" s="87"/>
      <c r="I71" s="93">
        <v>430000</v>
      </c>
    </row>
    <row r="72" spans="2:9" ht="24">
      <c r="B72" s="94"/>
      <c r="C72" s="90" t="s">
        <v>223</v>
      </c>
      <c r="D72" s="62"/>
      <c r="E72" s="87">
        <v>16</v>
      </c>
      <c r="F72" s="87"/>
      <c r="G72" s="87">
        <v>26</v>
      </c>
      <c r="H72" s="87"/>
      <c r="I72" s="93">
        <v>402000</v>
      </c>
    </row>
    <row r="73" spans="2:9" ht="5.25" customHeight="1">
      <c r="B73" s="96"/>
      <c r="C73" s="94"/>
      <c r="D73" s="62"/>
      <c r="E73" s="87"/>
      <c r="F73" s="87"/>
      <c r="G73" s="87"/>
      <c r="H73" s="87"/>
      <c r="I73" s="93"/>
    </row>
    <row r="74" spans="2:9" ht="12.75" customHeight="1">
      <c r="B74" s="174" t="s">
        <v>90</v>
      </c>
      <c r="C74" s="183"/>
      <c r="D74" s="62"/>
      <c r="E74" s="86">
        <f>SUM(E75:E78)</f>
        <v>43</v>
      </c>
      <c r="F74" s="76"/>
      <c r="G74" s="86">
        <f>SUM(G75:G78)</f>
        <v>170</v>
      </c>
      <c r="H74" s="76"/>
      <c r="I74" s="88">
        <f>SUM(I75:I78)</f>
        <v>2002066</v>
      </c>
    </row>
    <row r="75" spans="2:9" s="40" customFormat="1" ht="12" customHeight="1">
      <c r="B75" s="89"/>
      <c r="C75" s="97" t="s">
        <v>90</v>
      </c>
      <c r="E75" s="87">
        <v>20</v>
      </c>
      <c r="F75" s="87"/>
      <c r="G75" s="87">
        <v>73</v>
      </c>
      <c r="H75" s="87"/>
      <c r="I75" s="93">
        <v>1000566</v>
      </c>
    </row>
    <row r="76" spans="2:9">
      <c r="B76" s="94"/>
      <c r="C76" s="90" t="s">
        <v>224</v>
      </c>
      <c r="D76" s="62"/>
      <c r="E76" s="95">
        <v>10</v>
      </c>
      <c r="F76" s="87"/>
      <c r="G76" s="87">
        <v>34</v>
      </c>
      <c r="H76" s="87"/>
      <c r="I76" s="93">
        <v>261500</v>
      </c>
    </row>
    <row r="77" spans="2:9">
      <c r="B77" s="94"/>
      <c r="C77" s="100" t="s">
        <v>155</v>
      </c>
      <c r="D77" s="62"/>
      <c r="E77" s="87">
        <v>7</v>
      </c>
      <c r="F77" s="87"/>
      <c r="G77" s="87">
        <v>25</v>
      </c>
      <c r="H77" s="87"/>
      <c r="I77" s="93">
        <v>370000</v>
      </c>
    </row>
    <row r="78" spans="2:9">
      <c r="B78" s="94"/>
      <c r="C78" s="100" t="s">
        <v>156</v>
      </c>
      <c r="D78" s="62"/>
      <c r="E78" s="87">
        <v>6</v>
      </c>
      <c r="F78" s="87"/>
      <c r="G78" s="87">
        <v>38</v>
      </c>
      <c r="H78" s="87"/>
      <c r="I78" s="93">
        <v>370000</v>
      </c>
    </row>
    <row r="79" spans="2:9" ht="5.25" customHeight="1">
      <c r="I79" s="53"/>
    </row>
    <row r="80" spans="2:9">
      <c r="C80" s="29" t="s">
        <v>56</v>
      </c>
      <c r="D80" s="8"/>
      <c r="E80" s="34">
        <f>SUM(E6:E78)/2</f>
        <v>652</v>
      </c>
      <c r="F80" s="25"/>
      <c r="G80" s="34">
        <f>SUM(G6:G78)/2</f>
        <v>2678</v>
      </c>
      <c r="H80" s="25"/>
      <c r="I80" s="41">
        <f>SUM(I6:I78)/2</f>
        <v>31865578</v>
      </c>
    </row>
    <row r="81" spans="1:9" ht="12.75" customHeight="1">
      <c r="A81" s="171"/>
      <c r="B81" s="171"/>
      <c r="C81" s="171"/>
      <c r="D81" s="171"/>
      <c r="E81" s="171"/>
      <c r="F81" s="171"/>
      <c r="G81" s="171"/>
      <c r="H81" s="171"/>
      <c r="I81" s="171"/>
    </row>
  </sheetData>
  <mergeCells count="20">
    <mergeCell ref="A81:I81"/>
    <mergeCell ref="B74:C74"/>
    <mergeCell ref="B1:I2"/>
    <mergeCell ref="B3:C4"/>
    <mergeCell ref="B66:C66"/>
    <mergeCell ref="B6:C6"/>
    <mergeCell ref="B11:C11"/>
    <mergeCell ref="B44:C44"/>
    <mergeCell ref="B62:C62"/>
    <mergeCell ref="B51:C51"/>
    <mergeCell ref="B14:C14"/>
    <mergeCell ref="B17:C17"/>
    <mergeCell ref="B38:C38"/>
    <mergeCell ref="B20:C20"/>
    <mergeCell ref="B24:C24"/>
    <mergeCell ref="B31:C31"/>
    <mergeCell ref="B54:C54"/>
    <mergeCell ref="B59:C59"/>
    <mergeCell ref="B41:C41"/>
    <mergeCell ref="B47:C47"/>
  </mergeCells>
  <phoneticPr fontId="30" type="noConversion"/>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133"/>
  <sheetViews>
    <sheetView showGridLines="0" view="pageBreakPreview" zoomScaleNormal="85" workbookViewId="0">
      <selection activeCell="B6" sqref="B6:C6"/>
    </sheetView>
  </sheetViews>
  <sheetFormatPr baseColWidth="10" defaultRowHeight="12"/>
  <cols>
    <col min="1" max="1" width="1.7109375" style="9" customWidth="1"/>
    <col min="2" max="2" width="3.7109375" style="9" customWidth="1"/>
    <col min="3" max="3" width="95.140625" style="10" customWidth="1"/>
    <col min="4" max="4" width="1.7109375" style="9" customWidth="1"/>
    <col min="5" max="5" width="14" style="9" customWidth="1"/>
    <col min="6" max="6" width="1.7109375" style="9" customWidth="1"/>
    <col min="7" max="7" width="12.7109375" style="9" customWidth="1"/>
    <col min="8" max="8" width="1.7109375" style="9" customWidth="1"/>
    <col min="9" max="9" width="13.42578125" style="9" customWidth="1"/>
    <col min="10" max="16384" width="11.42578125" style="9"/>
  </cols>
  <sheetData>
    <row r="1" spans="1:9" s="3" customFormat="1" ht="14.25" customHeight="1">
      <c r="A1" s="1"/>
      <c r="B1" s="176" t="s">
        <v>195</v>
      </c>
      <c r="C1" s="176"/>
      <c r="D1" s="176"/>
      <c r="E1" s="176"/>
      <c r="F1" s="176"/>
      <c r="G1" s="176"/>
      <c r="H1" s="176"/>
      <c r="I1" s="176"/>
    </row>
    <row r="2" spans="1:9" s="3" customFormat="1" ht="14.25" customHeight="1">
      <c r="A2" s="1"/>
      <c r="B2" s="176"/>
      <c r="C2" s="176"/>
      <c r="D2" s="176"/>
      <c r="E2" s="176"/>
      <c r="F2" s="176"/>
      <c r="G2" s="176"/>
      <c r="H2" s="176"/>
      <c r="I2" s="176"/>
    </row>
    <row r="3" spans="1:9" s="3" customFormat="1" ht="45.75" customHeight="1">
      <c r="A3" s="1"/>
      <c r="B3" s="177" t="s">
        <v>0</v>
      </c>
      <c r="C3" s="177"/>
      <c r="D3" s="2"/>
      <c r="E3" s="11" t="s">
        <v>71</v>
      </c>
      <c r="F3" s="2"/>
      <c r="G3" s="12" t="s">
        <v>202</v>
      </c>
      <c r="H3" s="2"/>
      <c r="I3" s="12" t="s">
        <v>2</v>
      </c>
    </row>
    <row r="4" spans="1:9" s="3" customFormat="1" ht="28.5" customHeight="1">
      <c r="A4" s="1"/>
      <c r="B4" s="177"/>
      <c r="C4" s="177"/>
      <c r="D4" s="2"/>
      <c r="E4" s="12" t="s">
        <v>1</v>
      </c>
      <c r="F4" s="2"/>
      <c r="G4" s="12" t="s">
        <v>1</v>
      </c>
      <c r="H4" s="2"/>
      <c r="I4" s="14" t="s">
        <v>4</v>
      </c>
    </row>
    <row r="5" spans="1:9" s="4" customFormat="1" ht="15" customHeight="1">
      <c r="A5" s="16"/>
      <c r="B5" s="16"/>
      <c r="C5" s="21"/>
      <c r="D5" s="16"/>
      <c r="E5" s="20"/>
      <c r="F5" s="19"/>
      <c r="G5" s="19"/>
      <c r="H5" s="19"/>
      <c r="I5" s="31"/>
    </row>
    <row r="6" spans="1:9" s="24" customFormat="1" ht="12.75">
      <c r="A6" s="36"/>
      <c r="B6" s="172" t="s">
        <v>5</v>
      </c>
      <c r="C6" s="184"/>
      <c r="D6" s="79"/>
      <c r="E6" s="72">
        <f>SUM(E7:E9)</f>
        <v>40</v>
      </c>
      <c r="F6" s="80"/>
      <c r="G6" s="72">
        <f>SUM(G7:G9)</f>
        <v>232</v>
      </c>
      <c r="H6" s="80"/>
      <c r="I6" s="72">
        <v>2108040</v>
      </c>
    </row>
    <row r="7" spans="1:9" ht="12.75" customHeight="1">
      <c r="A7" s="35"/>
      <c r="B7" s="81"/>
      <c r="C7" s="82" t="s">
        <v>6</v>
      </c>
      <c r="D7" s="68"/>
      <c r="E7" s="74">
        <v>19</v>
      </c>
      <c r="F7" s="83"/>
      <c r="G7" s="74">
        <v>174</v>
      </c>
      <c r="H7" s="83"/>
      <c r="I7" s="74">
        <v>1452600</v>
      </c>
    </row>
    <row r="8" spans="1:9" ht="24" customHeight="1">
      <c r="A8" s="35"/>
      <c r="B8" s="81"/>
      <c r="C8" s="84" t="s">
        <v>77</v>
      </c>
      <c r="D8" s="68"/>
      <c r="E8" s="74">
        <v>9</v>
      </c>
      <c r="F8" s="83"/>
      <c r="G8" s="74">
        <v>32</v>
      </c>
      <c r="H8" s="83"/>
      <c r="I8" s="74">
        <v>324000</v>
      </c>
    </row>
    <row r="9" spans="1:9" ht="24" customHeight="1">
      <c r="A9" s="35"/>
      <c r="B9" s="81"/>
      <c r="C9" s="82" t="s">
        <v>8</v>
      </c>
      <c r="D9" s="68"/>
      <c r="E9" s="74">
        <v>12</v>
      </c>
      <c r="F9" s="83"/>
      <c r="G9" s="74">
        <v>26</v>
      </c>
      <c r="H9" s="83"/>
      <c r="I9" s="74">
        <v>331440</v>
      </c>
    </row>
    <row r="10" spans="1:9" ht="12" customHeight="1">
      <c r="A10" s="35"/>
      <c r="B10" s="81"/>
      <c r="C10" s="82"/>
      <c r="D10" s="68"/>
      <c r="E10" s="74"/>
      <c r="F10" s="83"/>
      <c r="G10" s="74"/>
      <c r="H10" s="83"/>
      <c r="I10" s="74"/>
    </row>
    <row r="11" spans="1:9" s="24" customFormat="1" ht="12.75" customHeight="1">
      <c r="A11" s="36"/>
      <c r="B11" s="172" t="s">
        <v>98</v>
      </c>
      <c r="C11" s="184"/>
      <c r="D11" s="79"/>
      <c r="E11" s="72">
        <f>SUM(E12:E12)</f>
        <v>20</v>
      </c>
      <c r="F11" s="80"/>
      <c r="G11" s="72">
        <f>SUM(G12:G12)</f>
        <v>66</v>
      </c>
      <c r="H11" s="80"/>
      <c r="I11" s="72">
        <v>670000</v>
      </c>
    </row>
    <row r="12" spans="1:9" ht="12.75" customHeight="1">
      <c r="A12" s="35"/>
      <c r="B12" s="81"/>
      <c r="C12" s="82" t="s">
        <v>11</v>
      </c>
      <c r="D12" s="68"/>
      <c r="E12" s="74">
        <v>20</v>
      </c>
      <c r="F12" s="83"/>
      <c r="G12" s="74">
        <v>66</v>
      </c>
      <c r="H12" s="83"/>
      <c r="I12" s="74">
        <v>670000</v>
      </c>
    </row>
    <row r="13" spans="1:9" ht="12" customHeight="1">
      <c r="A13" s="35"/>
      <c r="B13" s="81"/>
      <c r="C13" s="84"/>
      <c r="D13" s="68"/>
      <c r="E13" s="74"/>
      <c r="F13" s="83"/>
      <c r="G13" s="74"/>
      <c r="H13" s="83"/>
      <c r="I13" s="74"/>
    </row>
    <row r="14" spans="1:9" s="24" customFormat="1" ht="12.75">
      <c r="A14" s="36"/>
      <c r="B14" s="172" t="s">
        <v>12</v>
      </c>
      <c r="C14" s="184"/>
      <c r="D14" s="79"/>
      <c r="E14" s="72">
        <f>SUM(E15:E15)</f>
        <v>20.5</v>
      </c>
      <c r="F14" s="80"/>
      <c r="G14" s="72">
        <f>SUM(G15:G15)</f>
        <v>89</v>
      </c>
      <c r="H14" s="80"/>
      <c r="I14" s="72">
        <v>820000</v>
      </c>
    </row>
    <row r="15" spans="1:9" ht="12.75" customHeight="1">
      <c r="A15" s="35"/>
      <c r="B15" s="81"/>
      <c r="C15" s="82" t="s">
        <v>13</v>
      </c>
      <c r="D15" s="68"/>
      <c r="E15" s="74">
        <v>20.5</v>
      </c>
      <c r="F15" s="83"/>
      <c r="G15" s="74">
        <v>89</v>
      </c>
      <c r="H15" s="83"/>
      <c r="I15" s="74">
        <v>820000</v>
      </c>
    </row>
    <row r="16" spans="1:9" ht="12" customHeight="1">
      <c r="A16" s="35"/>
      <c r="B16" s="81"/>
      <c r="C16" s="82"/>
      <c r="D16" s="68"/>
      <c r="E16" s="74"/>
      <c r="F16" s="83"/>
      <c r="G16" s="74"/>
      <c r="H16" s="83"/>
      <c r="I16" s="74"/>
    </row>
    <row r="17" spans="1:9" s="24" customFormat="1" ht="12.75" customHeight="1">
      <c r="A17" s="36"/>
      <c r="B17" s="172" t="s">
        <v>14</v>
      </c>
      <c r="C17" s="184"/>
      <c r="D17" s="79"/>
      <c r="E17" s="72">
        <f>SUM(E18:E18)</f>
        <v>20</v>
      </c>
      <c r="F17" s="80"/>
      <c r="G17" s="72">
        <f>SUM(G18:G18)</f>
        <v>82</v>
      </c>
      <c r="H17" s="80"/>
      <c r="I17" s="72">
        <v>890000</v>
      </c>
    </row>
    <row r="18" spans="1:9" ht="12" customHeight="1">
      <c r="A18" s="35"/>
      <c r="B18" s="81"/>
      <c r="C18" s="82" t="s">
        <v>15</v>
      </c>
      <c r="D18" s="68"/>
      <c r="E18" s="74">
        <v>20</v>
      </c>
      <c r="F18" s="83"/>
      <c r="G18" s="74">
        <v>82</v>
      </c>
      <c r="H18" s="83"/>
      <c r="I18" s="74">
        <v>890000</v>
      </c>
    </row>
    <row r="19" spans="1:9" ht="12" customHeight="1">
      <c r="A19" s="35"/>
      <c r="B19" s="81"/>
      <c r="C19" s="82"/>
      <c r="D19" s="68"/>
      <c r="E19" s="74"/>
      <c r="F19" s="83"/>
      <c r="G19" s="74"/>
      <c r="H19" s="83"/>
      <c r="I19" s="74"/>
    </row>
    <row r="20" spans="1:9" s="24" customFormat="1" ht="12.75">
      <c r="A20" s="36"/>
      <c r="B20" s="172" t="s">
        <v>16</v>
      </c>
      <c r="C20" s="184"/>
      <c r="D20" s="79"/>
      <c r="E20" s="72">
        <f>SUM(E21:E22)</f>
        <v>31</v>
      </c>
      <c r="F20" s="80"/>
      <c r="G20" s="72">
        <f>SUM(G21:G22)</f>
        <v>280</v>
      </c>
      <c r="H20" s="80"/>
      <c r="I20" s="72">
        <v>1620620</v>
      </c>
    </row>
    <row r="21" spans="1:9" ht="12" customHeight="1">
      <c r="A21" s="35"/>
      <c r="B21" s="81"/>
      <c r="C21" s="82" t="s">
        <v>17</v>
      </c>
      <c r="D21" s="68"/>
      <c r="E21" s="74">
        <v>22</v>
      </c>
      <c r="F21" s="83"/>
      <c r="G21" s="74">
        <v>230</v>
      </c>
      <c r="H21" s="83"/>
      <c r="I21" s="74">
        <v>1142888</v>
      </c>
    </row>
    <row r="22" spans="1:9" ht="12.75" customHeight="1">
      <c r="A22" s="35"/>
      <c r="B22" s="81"/>
      <c r="C22" s="82" t="s">
        <v>78</v>
      </c>
      <c r="D22" s="68"/>
      <c r="E22" s="74">
        <v>9</v>
      </c>
      <c r="F22" s="83"/>
      <c r="G22" s="74">
        <v>50</v>
      </c>
      <c r="H22" s="83"/>
      <c r="I22" s="74">
        <v>477732</v>
      </c>
    </row>
    <row r="23" spans="1:9" ht="12" customHeight="1">
      <c r="A23" s="35"/>
      <c r="B23" s="81"/>
      <c r="C23" s="82"/>
      <c r="D23" s="68"/>
      <c r="E23" s="74"/>
      <c r="F23" s="83"/>
      <c r="G23" s="74"/>
      <c r="H23" s="83"/>
      <c r="I23" s="74"/>
    </row>
    <row r="24" spans="1:9" s="24" customFormat="1" ht="12.75">
      <c r="A24" s="36"/>
      <c r="B24" s="172" t="s">
        <v>79</v>
      </c>
      <c r="C24" s="184"/>
      <c r="D24" s="79"/>
      <c r="E24" s="72">
        <f>SUM(E25:E29)</f>
        <v>62</v>
      </c>
      <c r="F24" s="80"/>
      <c r="G24" s="72">
        <f>SUM(G25:G29)</f>
        <v>345</v>
      </c>
      <c r="H24" s="80"/>
      <c r="I24" s="72">
        <f>SUM(I25:I29)</f>
        <v>2200920</v>
      </c>
    </row>
    <row r="25" spans="1:9" ht="12.75" customHeight="1">
      <c r="A25" s="35"/>
      <c r="B25" s="81"/>
      <c r="C25" s="82" t="s">
        <v>80</v>
      </c>
      <c r="D25" s="68"/>
      <c r="E25" s="74">
        <v>37</v>
      </c>
      <c r="F25" s="83"/>
      <c r="G25" s="74">
        <v>258</v>
      </c>
      <c r="H25" s="83"/>
      <c r="I25" s="74">
        <v>1326200</v>
      </c>
    </row>
    <row r="26" spans="1:9" ht="12" customHeight="1">
      <c r="A26" s="35"/>
      <c r="B26" s="81"/>
      <c r="C26" s="82" t="s">
        <v>81</v>
      </c>
      <c r="D26" s="68"/>
      <c r="E26" s="74">
        <v>7</v>
      </c>
      <c r="F26" s="83"/>
      <c r="G26" s="74">
        <v>24</v>
      </c>
      <c r="H26" s="83"/>
      <c r="I26" s="74">
        <v>219720</v>
      </c>
    </row>
    <row r="27" spans="1:9" ht="12.75" customHeight="1">
      <c r="A27" s="35"/>
      <c r="B27" s="81"/>
      <c r="C27" s="82" t="s">
        <v>82</v>
      </c>
      <c r="D27" s="68"/>
      <c r="E27" s="74">
        <v>6</v>
      </c>
      <c r="F27" s="83"/>
      <c r="G27" s="74">
        <v>21</v>
      </c>
      <c r="H27" s="83"/>
      <c r="I27" s="74">
        <v>230000</v>
      </c>
    </row>
    <row r="28" spans="1:9" ht="12" customHeight="1">
      <c r="A28" s="35"/>
      <c r="B28" s="81"/>
      <c r="C28" s="82" t="s">
        <v>83</v>
      </c>
      <c r="D28" s="68"/>
      <c r="E28" s="74">
        <v>7</v>
      </c>
      <c r="F28" s="83"/>
      <c r="G28" s="74">
        <v>21</v>
      </c>
      <c r="H28" s="83"/>
      <c r="I28" s="74">
        <v>250000</v>
      </c>
    </row>
    <row r="29" spans="1:9" ht="12" customHeight="1">
      <c r="A29" s="35"/>
      <c r="B29" s="81"/>
      <c r="C29" s="82" t="s">
        <v>84</v>
      </c>
      <c r="D29" s="68"/>
      <c r="E29" s="74">
        <v>5</v>
      </c>
      <c r="F29" s="83"/>
      <c r="G29" s="74">
        <v>21</v>
      </c>
      <c r="H29" s="83"/>
      <c r="I29" s="74">
        <v>175000</v>
      </c>
    </row>
    <row r="30" spans="1:9" ht="12" customHeight="1">
      <c r="A30" s="35"/>
      <c r="B30" s="81"/>
      <c r="C30" s="82"/>
      <c r="D30" s="68"/>
      <c r="E30" s="74"/>
      <c r="F30" s="83"/>
      <c r="G30" s="74"/>
      <c r="H30" s="83"/>
      <c r="I30" s="74"/>
    </row>
    <row r="31" spans="1:9" s="24" customFormat="1" ht="12.75" customHeight="1">
      <c r="A31" s="36"/>
      <c r="B31" s="172" t="s">
        <v>99</v>
      </c>
      <c r="C31" s="184"/>
      <c r="D31" s="79"/>
      <c r="E31" s="72">
        <f>SUM(E32:E36)</f>
        <v>67.5</v>
      </c>
      <c r="F31" s="80"/>
      <c r="G31" s="72">
        <f>SUM(G32:G36)</f>
        <v>232</v>
      </c>
      <c r="H31" s="80"/>
      <c r="I31" s="72">
        <v>3207600</v>
      </c>
    </row>
    <row r="32" spans="1:9" ht="12" customHeight="1">
      <c r="A32" s="35"/>
      <c r="B32" s="81"/>
      <c r="C32" s="82" t="s">
        <v>100</v>
      </c>
      <c r="D32" s="68"/>
      <c r="E32" s="74">
        <v>28.5</v>
      </c>
      <c r="F32" s="83"/>
      <c r="G32" s="74">
        <v>81</v>
      </c>
      <c r="H32" s="83"/>
      <c r="I32" s="74">
        <v>1335000</v>
      </c>
    </row>
    <row r="33" spans="1:9" ht="12.75" customHeight="1">
      <c r="A33" s="35"/>
      <c r="B33" s="81"/>
      <c r="C33" s="82" t="s">
        <v>101</v>
      </c>
      <c r="D33" s="68"/>
      <c r="E33" s="74">
        <v>14</v>
      </c>
      <c r="F33" s="83"/>
      <c r="G33" s="74">
        <v>60</v>
      </c>
      <c r="H33" s="83"/>
      <c r="I33" s="74">
        <v>763000</v>
      </c>
    </row>
    <row r="34" spans="1:9" ht="24">
      <c r="A34" s="35"/>
      <c r="B34" s="81"/>
      <c r="C34" s="82" t="s">
        <v>26</v>
      </c>
      <c r="D34" s="68"/>
      <c r="E34" s="74">
        <v>6</v>
      </c>
      <c r="F34" s="83"/>
      <c r="G34" s="74">
        <v>23</v>
      </c>
      <c r="H34" s="83"/>
      <c r="I34" s="74">
        <v>314000</v>
      </c>
    </row>
    <row r="35" spans="1:9" ht="24" customHeight="1">
      <c r="A35" s="35"/>
      <c r="B35" s="81"/>
      <c r="C35" s="82" t="s">
        <v>102</v>
      </c>
      <c r="D35" s="68"/>
      <c r="E35" s="74">
        <v>11</v>
      </c>
      <c r="F35" s="83"/>
      <c r="G35" s="74">
        <v>34</v>
      </c>
      <c r="H35" s="83"/>
      <c r="I35" s="74">
        <v>420000</v>
      </c>
    </row>
    <row r="36" spans="1:9" ht="12" customHeight="1">
      <c r="A36" s="35"/>
      <c r="B36" s="81"/>
      <c r="C36" s="82" t="s">
        <v>57</v>
      </c>
      <c r="D36" s="68"/>
      <c r="E36" s="74">
        <v>8</v>
      </c>
      <c r="F36" s="83"/>
      <c r="G36" s="74">
        <v>34</v>
      </c>
      <c r="H36" s="83"/>
      <c r="I36" s="74">
        <v>375600</v>
      </c>
    </row>
    <row r="37" spans="1:9" s="24" customFormat="1" ht="12" customHeight="1">
      <c r="A37" s="36"/>
      <c r="B37" s="81"/>
      <c r="C37" s="84"/>
      <c r="D37" s="79"/>
      <c r="E37" s="74"/>
      <c r="F37" s="80"/>
      <c r="G37" s="74"/>
      <c r="H37" s="80"/>
      <c r="I37" s="74"/>
    </row>
    <row r="38" spans="1:9" ht="12.75">
      <c r="A38" s="35"/>
      <c r="B38" s="172" t="s">
        <v>103</v>
      </c>
      <c r="C38" s="184"/>
      <c r="D38" s="68"/>
      <c r="E38" s="72">
        <f>SUM(E39:E39)</f>
        <v>26</v>
      </c>
      <c r="F38" s="83"/>
      <c r="G38" s="72">
        <f>SUM(G39:G39)</f>
        <v>42</v>
      </c>
      <c r="H38" s="83"/>
      <c r="I38" s="72">
        <v>1006400</v>
      </c>
    </row>
    <row r="39" spans="1:9" ht="12" customHeight="1">
      <c r="A39" s="35"/>
      <c r="B39" s="81"/>
      <c r="C39" s="82" t="s">
        <v>104</v>
      </c>
      <c r="D39" s="68"/>
      <c r="E39" s="74">
        <v>26</v>
      </c>
      <c r="F39" s="83"/>
      <c r="G39" s="74">
        <v>42</v>
      </c>
      <c r="H39" s="83"/>
      <c r="I39" s="74">
        <v>1006400</v>
      </c>
    </row>
    <row r="40" spans="1:9" s="24" customFormat="1" ht="12" customHeight="1">
      <c r="A40" s="36"/>
      <c r="B40" s="81"/>
      <c r="C40" s="82"/>
      <c r="D40" s="79"/>
      <c r="E40" s="74"/>
      <c r="F40" s="80"/>
      <c r="G40" s="74"/>
      <c r="H40" s="80"/>
      <c r="I40" s="74"/>
    </row>
    <row r="41" spans="1:9" ht="12.75" customHeight="1">
      <c r="A41" s="35"/>
      <c r="B41" s="172" t="s">
        <v>31</v>
      </c>
      <c r="C41" s="184"/>
      <c r="D41" s="68"/>
      <c r="E41" s="72">
        <f>SUM(E42:E42)</f>
        <v>20</v>
      </c>
      <c r="F41" s="83"/>
      <c r="G41" s="72">
        <f>SUM(G42:G42)</f>
        <v>37</v>
      </c>
      <c r="H41" s="83"/>
      <c r="I41" s="72">
        <v>710000</v>
      </c>
    </row>
    <row r="42" spans="1:9" ht="12.75" customHeight="1">
      <c r="A42" s="35"/>
      <c r="B42" s="81"/>
      <c r="C42" s="84" t="s">
        <v>32</v>
      </c>
      <c r="D42" s="68"/>
      <c r="E42" s="74">
        <v>20</v>
      </c>
      <c r="F42" s="83"/>
      <c r="G42" s="74">
        <v>37</v>
      </c>
      <c r="H42" s="83"/>
      <c r="I42" s="74">
        <v>710000</v>
      </c>
    </row>
    <row r="43" spans="1:9" s="24" customFormat="1" ht="12" customHeight="1">
      <c r="A43" s="36"/>
      <c r="B43" s="81"/>
      <c r="C43" s="82"/>
      <c r="D43" s="79"/>
      <c r="E43" s="74"/>
      <c r="F43" s="80"/>
      <c r="G43" s="74"/>
      <c r="H43" s="80"/>
      <c r="I43" s="74"/>
    </row>
    <row r="44" spans="1:9" ht="12.75">
      <c r="A44" s="35"/>
      <c r="B44" s="172" t="s">
        <v>58</v>
      </c>
      <c r="C44" s="184"/>
      <c r="D44" s="68"/>
      <c r="E44" s="72">
        <f>SUM(E45:E45)</f>
        <v>15</v>
      </c>
      <c r="F44" s="83"/>
      <c r="G44" s="72">
        <f>SUM(G45:G45)</f>
        <v>42</v>
      </c>
      <c r="H44" s="83"/>
      <c r="I44" s="72">
        <v>751740</v>
      </c>
    </row>
    <row r="45" spans="1:9" ht="12.75" customHeight="1">
      <c r="A45" s="35"/>
      <c r="B45" s="81"/>
      <c r="C45" s="82" t="s">
        <v>62</v>
      </c>
      <c r="D45" s="68"/>
      <c r="E45" s="74">
        <v>15</v>
      </c>
      <c r="F45" s="83"/>
      <c r="G45" s="74">
        <v>42</v>
      </c>
      <c r="H45" s="83"/>
      <c r="I45" s="74">
        <v>751740</v>
      </c>
    </row>
    <row r="46" spans="1:9" ht="12" customHeight="1">
      <c r="A46" s="35"/>
      <c r="B46" s="81"/>
      <c r="C46" s="82"/>
      <c r="D46" s="68"/>
      <c r="E46" s="74"/>
      <c r="F46" s="83"/>
      <c r="G46" s="74"/>
      <c r="H46" s="83"/>
      <c r="I46" s="74"/>
    </row>
    <row r="47" spans="1:9" ht="12.75" customHeight="1">
      <c r="A47" s="35"/>
      <c r="B47" s="172" t="s">
        <v>59</v>
      </c>
      <c r="C47" s="184"/>
      <c r="D47" s="68"/>
      <c r="E47" s="72">
        <f>E48</f>
        <v>20</v>
      </c>
      <c r="F47" s="83"/>
      <c r="G47" s="72">
        <f>G48</f>
        <v>68</v>
      </c>
      <c r="H47" s="83"/>
      <c r="I47" s="72">
        <v>790000</v>
      </c>
    </row>
    <row r="48" spans="1:9" s="24" customFormat="1" ht="12.75" customHeight="1">
      <c r="A48" s="36"/>
      <c r="B48" s="81"/>
      <c r="C48" s="82" t="s">
        <v>63</v>
      </c>
      <c r="D48" s="79"/>
      <c r="E48" s="74">
        <v>20</v>
      </c>
      <c r="F48" s="80"/>
      <c r="G48" s="74">
        <v>68</v>
      </c>
      <c r="H48" s="80"/>
      <c r="I48" s="74">
        <v>790000</v>
      </c>
    </row>
    <row r="49" spans="1:9" ht="12" customHeight="1">
      <c r="A49" s="35"/>
      <c r="B49" s="81"/>
      <c r="C49" s="82"/>
      <c r="D49" s="68"/>
      <c r="E49" s="74"/>
      <c r="F49" s="83"/>
      <c r="G49" s="74"/>
      <c r="H49" s="83"/>
      <c r="I49" s="74"/>
    </row>
    <row r="50" spans="1:9" ht="12.75">
      <c r="A50" s="35"/>
      <c r="B50" s="172" t="s">
        <v>105</v>
      </c>
      <c r="C50" s="184"/>
      <c r="D50" s="68"/>
      <c r="E50" s="72">
        <f>SUM(E51:E53)</f>
        <v>44</v>
      </c>
      <c r="F50" s="83"/>
      <c r="G50" s="72">
        <f>SUM(G51:G53)</f>
        <v>318</v>
      </c>
      <c r="H50" s="83"/>
      <c r="I50" s="72">
        <f>SUM(I51:I53)</f>
        <v>2365268</v>
      </c>
    </row>
    <row r="51" spans="1:9" s="24" customFormat="1" ht="12.75" customHeight="1">
      <c r="A51" s="36"/>
      <c r="B51" s="81"/>
      <c r="C51" s="82" t="s">
        <v>106</v>
      </c>
      <c r="D51" s="79"/>
      <c r="E51" s="74">
        <v>21</v>
      </c>
      <c r="F51" s="80"/>
      <c r="G51" s="74">
        <v>234</v>
      </c>
      <c r="H51" s="80"/>
      <c r="I51" s="74">
        <v>1665268</v>
      </c>
    </row>
    <row r="52" spans="1:9" ht="24">
      <c r="A52" s="35"/>
      <c r="B52" s="81"/>
      <c r="C52" s="82" t="s">
        <v>107</v>
      </c>
      <c r="D52" s="68"/>
      <c r="E52" s="74">
        <v>14</v>
      </c>
      <c r="F52" s="83"/>
      <c r="G52" s="74">
        <v>55</v>
      </c>
      <c r="H52" s="83"/>
      <c r="I52" s="74">
        <v>450000</v>
      </c>
    </row>
    <row r="53" spans="1:9" ht="12" customHeight="1">
      <c r="A53" s="35"/>
      <c r="B53" s="81"/>
      <c r="C53" s="82" t="s">
        <v>108</v>
      </c>
      <c r="D53" s="68"/>
      <c r="E53" s="74">
        <v>9</v>
      </c>
      <c r="F53" s="83"/>
      <c r="G53" s="74">
        <v>29</v>
      </c>
      <c r="H53" s="83"/>
      <c r="I53" s="74">
        <v>250000</v>
      </c>
    </row>
    <row r="54" spans="1:9" ht="12" customHeight="1">
      <c r="A54" s="35"/>
      <c r="B54" s="81"/>
      <c r="C54" s="82"/>
      <c r="D54" s="68"/>
      <c r="E54" s="74"/>
      <c r="F54" s="83"/>
      <c r="G54" s="74"/>
      <c r="H54" s="83"/>
      <c r="I54" s="74"/>
    </row>
    <row r="55" spans="1:9" s="24" customFormat="1" ht="12" customHeight="1">
      <c r="A55" s="36"/>
      <c r="B55" s="78" t="s">
        <v>60</v>
      </c>
      <c r="C55" s="85"/>
      <c r="D55" s="79"/>
      <c r="E55" s="72">
        <v>12</v>
      </c>
      <c r="F55" s="80"/>
      <c r="G55" s="72">
        <v>25</v>
      </c>
      <c r="H55" s="80"/>
      <c r="I55" s="72">
        <v>445000</v>
      </c>
    </row>
    <row r="56" spans="1:9" ht="12" customHeight="1">
      <c r="A56" s="35"/>
      <c r="B56" s="81"/>
      <c r="C56" s="82" t="s">
        <v>69</v>
      </c>
      <c r="D56" s="68"/>
      <c r="E56" s="74">
        <v>12</v>
      </c>
      <c r="F56" s="83"/>
      <c r="G56" s="74">
        <v>25</v>
      </c>
      <c r="H56" s="83"/>
      <c r="I56" s="74">
        <v>445000</v>
      </c>
    </row>
    <row r="57" spans="1:9" ht="12" customHeight="1">
      <c r="A57" s="35"/>
      <c r="B57" s="81"/>
      <c r="C57" s="82"/>
      <c r="D57" s="68"/>
      <c r="E57" s="74"/>
      <c r="F57" s="83"/>
      <c r="G57" s="74"/>
      <c r="H57" s="83"/>
      <c r="I57" s="74"/>
    </row>
    <row r="58" spans="1:9" ht="12.75">
      <c r="A58" s="35"/>
      <c r="B58" s="172" t="s">
        <v>39</v>
      </c>
      <c r="C58" s="184"/>
      <c r="D58" s="68"/>
      <c r="E58" s="72">
        <f>E59+E60</f>
        <v>27</v>
      </c>
      <c r="F58" s="83"/>
      <c r="G58" s="72">
        <f>G59+G60</f>
        <v>177</v>
      </c>
      <c r="H58" s="83"/>
      <c r="I58" s="72">
        <f>I59+I60</f>
        <v>1568636</v>
      </c>
    </row>
    <row r="59" spans="1:9" ht="12" customHeight="1">
      <c r="A59" s="35"/>
      <c r="B59" s="81"/>
      <c r="C59" s="82" t="s">
        <v>40</v>
      </c>
      <c r="D59" s="68"/>
      <c r="E59" s="74">
        <v>19</v>
      </c>
      <c r="F59" s="83"/>
      <c r="G59" s="74">
        <v>160</v>
      </c>
      <c r="H59" s="83"/>
      <c r="I59" s="74">
        <v>1172000</v>
      </c>
    </row>
    <row r="60" spans="1:9" s="24" customFormat="1" ht="12" customHeight="1">
      <c r="A60" s="36"/>
      <c r="B60" s="81"/>
      <c r="C60" s="82" t="s">
        <v>64</v>
      </c>
      <c r="D60" s="79"/>
      <c r="E60" s="74">
        <v>8</v>
      </c>
      <c r="F60" s="80"/>
      <c r="G60" s="74">
        <v>17</v>
      </c>
      <c r="H60" s="80"/>
      <c r="I60" s="74">
        <v>396636</v>
      </c>
    </row>
    <row r="61" spans="1:9" ht="12" customHeight="1">
      <c r="A61" s="35"/>
      <c r="B61" s="81"/>
      <c r="C61" s="82"/>
      <c r="D61" s="68"/>
      <c r="E61" s="74"/>
      <c r="F61" s="83"/>
      <c r="G61" s="74"/>
      <c r="H61" s="83"/>
      <c r="I61" s="74"/>
    </row>
    <row r="62" spans="1:9" ht="12.75">
      <c r="A62" s="35"/>
      <c r="B62" s="172" t="s">
        <v>61</v>
      </c>
      <c r="C62" s="184"/>
      <c r="D62" s="68"/>
      <c r="E62" s="72">
        <f>E63+E64</f>
        <v>31</v>
      </c>
      <c r="F62" s="83"/>
      <c r="G62" s="72">
        <f>G63+G64</f>
        <v>119</v>
      </c>
      <c r="H62" s="83"/>
      <c r="I62" s="72">
        <v>1412585</v>
      </c>
    </row>
    <row r="63" spans="1:9" s="24" customFormat="1" ht="12" customHeight="1">
      <c r="A63" s="36"/>
      <c r="B63" s="81"/>
      <c r="C63" s="82" t="s">
        <v>65</v>
      </c>
      <c r="D63" s="79"/>
      <c r="E63" s="74">
        <v>25</v>
      </c>
      <c r="F63" s="80"/>
      <c r="G63" s="74">
        <v>83</v>
      </c>
      <c r="H63" s="80"/>
      <c r="I63" s="74">
        <v>1412585</v>
      </c>
    </row>
    <row r="64" spans="1:9" s="24" customFormat="1" ht="12" customHeight="1">
      <c r="A64" s="36"/>
      <c r="B64" s="81"/>
      <c r="C64" s="82" t="s">
        <v>109</v>
      </c>
      <c r="D64" s="79"/>
      <c r="E64" s="74">
        <v>6</v>
      </c>
      <c r="F64" s="80"/>
      <c r="G64" s="74">
        <v>36</v>
      </c>
      <c r="H64" s="80"/>
      <c r="I64" s="74">
        <v>0</v>
      </c>
    </row>
    <row r="65" spans="1:9" ht="12" customHeight="1">
      <c r="A65" s="35"/>
      <c r="B65" s="81"/>
      <c r="C65" s="82"/>
      <c r="D65" s="68"/>
      <c r="E65" s="74"/>
      <c r="F65" s="83"/>
      <c r="G65" s="74"/>
      <c r="H65" s="83"/>
      <c r="I65" s="74"/>
    </row>
    <row r="66" spans="1:9" ht="12.75">
      <c r="A66" s="35"/>
      <c r="B66" s="172" t="s">
        <v>41</v>
      </c>
      <c r="C66" s="184"/>
      <c r="D66" s="68"/>
      <c r="E66" s="72">
        <f>SUM(E67:E71)</f>
        <v>110</v>
      </c>
      <c r="F66" s="83"/>
      <c r="G66" s="72">
        <f>SUM(G67:G71)</f>
        <v>543</v>
      </c>
      <c r="H66" s="83"/>
      <c r="I66" s="72">
        <v>8413090</v>
      </c>
    </row>
    <row r="67" spans="1:9" ht="12" customHeight="1">
      <c r="A67" s="35"/>
      <c r="B67" s="81"/>
      <c r="C67" s="82" t="s">
        <v>42</v>
      </c>
      <c r="D67" s="68"/>
      <c r="E67" s="74">
        <v>67</v>
      </c>
      <c r="F67" s="83"/>
      <c r="G67" s="74">
        <v>431</v>
      </c>
      <c r="H67" s="83"/>
      <c r="I67" s="74">
        <v>6500000</v>
      </c>
    </row>
    <row r="68" spans="1:9" ht="12.75" customHeight="1">
      <c r="A68" s="35"/>
      <c r="B68" s="81"/>
      <c r="C68" s="82" t="s">
        <v>43</v>
      </c>
      <c r="D68" s="68"/>
      <c r="E68" s="74">
        <v>13</v>
      </c>
      <c r="F68" s="83"/>
      <c r="G68" s="74">
        <v>35</v>
      </c>
      <c r="H68" s="83"/>
      <c r="I68" s="74">
        <v>670000</v>
      </c>
    </row>
    <row r="69" spans="1:9" s="24" customFormat="1" ht="12.75" customHeight="1">
      <c r="A69" s="36"/>
      <c r="B69" s="81"/>
      <c r="C69" s="82" t="s">
        <v>66</v>
      </c>
      <c r="D69" s="68"/>
      <c r="E69" s="74">
        <v>11</v>
      </c>
      <c r="F69" s="80"/>
      <c r="G69" s="74">
        <v>31</v>
      </c>
      <c r="H69" s="80"/>
      <c r="I69" s="74">
        <v>527610</v>
      </c>
    </row>
    <row r="70" spans="1:9" ht="12.75" customHeight="1">
      <c r="A70" s="35"/>
      <c r="B70" s="81"/>
      <c r="C70" s="82" t="s">
        <v>67</v>
      </c>
      <c r="D70" s="68"/>
      <c r="E70" s="74">
        <v>11</v>
      </c>
      <c r="F70" s="83"/>
      <c r="G70" s="74">
        <v>27</v>
      </c>
      <c r="H70" s="83"/>
      <c r="I70" s="74">
        <v>430000</v>
      </c>
    </row>
    <row r="71" spans="1:9" ht="12.75" customHeight="1">
      <c r="A71" s="35"/>
      <c r="B71" s="81"/>
      <c r="C71" s="82" t="s">
        <v>68</v>
      </c>
      <c r="D71" s="68"/>
      <c r="E71" s="74">
        <v>8</v>
      </c>
      <c r="F71" s="83"/>
      <c r="G71" s="74">
        <v>19</v>
      </c>
      <c r="H71" s="83"/>
      <c r="I71" s="74">
        <v>285480</v>
      </c>
    </row>
    <row r="72" spans="1:9" s="26" customFormat="1" ht="12" customHeight="1">
      <c r="A72" s="37"/>
      <c r="B72" s="81"/>
      <c r="C72" s="82"/>
      <c r="D72" s="37"/>
      <c r="E72" s="74"/>
      <c r="F72" s="80"/>
      <c r="G72" s="74"/>
      <c r="H72" s="80"/>
      <c r="I72" s="74"/>
    </row>
    <row r="73" spans="1:9" ht="12.75" customHeight="1">
      <c r="A73" s="35"/>
      <c r="B73" s="172" t="s">
        <v>110</v>
      </c>
      <c r="C73" s="184"/>
      <c r="D73" s="68"/>
      <c r="E73" s="72">
        <f>SUM(E74:E78)</f>
        <v>50</v>
      </c>
      <c r="F73" s="83"/>
      <c r="G73" s="72">
        <f>SUM(G74:G78)</f>
        <v>156</v>
      </c>
      <c r="H73" s="83"/>
      <c r="I73" s="72">
        <f>SUM(I74:I78)</f>
        <v>2201500</v>
      </c>
    </row>
    <row r="74" spans="1:9" ht="12" customHeight="1">
      <c r="A74" s="35"/>
      <c r="B74" s="78"/>
      <c r="C74" s="68" t="s">
        <v>111</v>
      </c>
      <c r="D74" s="68"/>
      <c r="E74" s="74">
        <v>20</v>
      </c>
      <c r="F74" s="83"/>
      <c r="G74" s="72">
        <v>21</v>
      </c>
      <c r="H74" s="83"/>
      <c r="I74" s="74">
        <v>900000</v>
      </c>
    </row>
    <row r="75" spans="1:9" ht="12" customHeight="1">
      <c r="A75" s="35"/>
      <c r="B75" s="81"/>
      <c r="C75" s="82" t="s">
        <v>112</v>
      </c>
      <c r="D75" s="68"/>
      <c r="E75" s="74">
        <v>10</v>
      </c>
      <c r="F75" s="83"/>
      <c r="G75" s="74">
        <v>40</v>
      </c>
      <c r="H75" s="83"/>
      <c r="I75" s="74">
        <v>261500</v>
      </c>
    </row>
    <row r="76" spans="1:9" ht="12" customHeight="1">
      <c r="A76" s="35"/>
      <c r="B76" s="81"/>
      <c r="C76" s="82" t="s">
        <v>113</v>
      </c>
      <c r="D76" s="68"/>
      <c r="E76" s="74">
        <v>8</v>
      </c>
      <c r="F76" s="83"/>
      <c r="G76" s="74">
        <v>33</v>
      </c>
      <c r="H76" s="83"/>
      <c r="I76" s="74">
        <v>370000</v>
      </c>
    </row>
    <row r="77" spans="1:9" ht="12" customHeight="1">
      <c r="A77" s="35"/>
      <c r="B77" s="81"/>
      <c r="C77" s="82" t="s">
        <v>114</v>
      </c>
      <c r="D77" s="68"/>
      <c r="E77" s="74">
        <v>6</v>
      </c>
      <c r="F77" s="83"/>
      <c r="G77" s="74">
        <v>41</v>
      </c>
      <c r="H77" s="83"/>
      <c r="I77" s="74">
        <v>370000</v>
      </c>
    </row>
    <row r="78" spans="1:9" ht="12" customHeight="1">
      <c r="A78" s="35"/>
      <c r="B78" s="81"/>
      <c r="C78" s="82" t="s">
        <v>115</v>
      </c>
      <c r="D78" s="68"/>
      <c r="E78" s="74">
        <v>6</v>
      </c>
      <c r="F78" s="83"/>
      <c r="G78" s="74">
        <v>21</v>
      </c>
      <c r="H78" s="83"/>
      <c r="I78" s="74">
        <v>300000</v>
      </c>
    </row>
    <row r="79" spans="1:9" ht="12.75" customHeight="1">
      <c r="A79" s="35"/>
      <c r="B79" s="18"/>
      <c r="C79" s="22"/>
      <c r="D79" s="35"/>
      <c r="E79" s="19"/>
      <c r="F79" s="50"/>
      <c r="G79" s="19"/>
      <c r="H79" s="50"/>
      <c r="I79" s="19"/>
    </row>
    <row r="80" spans="1:9" ht="12" customHeight="1">
      <c r="A80" s="35"/>
      <c r="B80" s="18"/>
      <c r="C80" s="21"/>
      <c r="D80" s="35"/>
      <c r="E80" s="19"/>
      <c r="F80" s="35"/>
      <c r="G80" s="19"/>
      <c r="H80" s="35"/>
      <c r="I80" s="35"/>
    </row>
    <row r="81" spans="1:9" ht="12" customHeight="1">
      <c r="A81" s="8"/>
      <c r="B81" s="32"/>
      <c r="C81" s="29" t="s">
        <v>56</v>
      </c>
      <c r="D81" s="8"/>
      <c r="E81" s="34">
        <f>SUM(E6:E80) / 2</f>
        <v>616</v>
      </c>
      <c r="F81" s="25"/>
      <c r="G81" s="34">
        <f>SUM(G6:G80) / 2</f>
        <v>2853</v>
      </c>
      <c r="H81" s="25"/>
      <c r="I81" s="30">
        <f>SUM(I6:I80) / 2</f>
        <v>31181399</v>
      </c>
    </row>
    <row r="82" spans="1:9" ht="12.75" customHeight="1">
      <c r="A82" s="171"/>
      <c r="B82" s="171"/>
      <c r="C82" s="171"/>
      <c r="D82" s="171"/>
      <c r="E82" s="171"/>
      <c r="F82" s="171"/>
      <c r="G82" s="171"/>
      <c r="H82" s="171"/>
      <c r="I82" s="57"/>
    </row>
    <row r="83" spans="1:9" ht="12" customHeight="1">
      <c r="A83" s="8"/>
      <c r="B83" s="8"/>
      <c r="C83" s="15"/>
      <c r="D83" s="8"/>
      <c r="E83" s="59"/>
      <c r="F83" s="59"/>
      <c r="G83" s="59"/>
      <c r="H83" s="59"/>
      <c r="I83" s="59"/>
    </row>
    <row r="84" spans="1:9" ht="12" customHeight="1">
      <c r="A84" s="8"/>
      <c r="B84" s="8"/>
      <c r="C84" s="15"/>
      <c r="D84" s="8"/>
      <c r="E84" s="8"/>
      <c r="F84" s="8"/>
      <c r="G84" s="8"/>
      <c r="H84" s="8"/>
    </row>
    <row r="85" spans="1:9" ht="12" customHeight="1">
      <c r="A85" s="8"/>
      <c r="B85" s="8"/>
      <c r="C85" s="15"/>
      <c r="D85" s="8"/>
      <c r="E85" s="8"/>
      <c r="F85" s="8"/>
      <c r="G85" s="8"/>
      <c r="H85" s="8"/>
    </row>
    <row r="86" spans="1:9" ht="12" customHeight="1">
      <c r="A86" s="8"/>
      <c r="B86" s="8"/>
      <c r="C86" s="15"/>
      <c r="D86" s="8"/>
      <c r="E86" s="8"/>
      <c r="F86" s="8"/>
      <c r="G86" s="8"/>
      <c r="H86" s="8"/>
    </row>
    <row r="87" spans="1:9" ht="12" customHeight="1">
      <c r="A87" s="8"/>
      <c r="B87" s="8"/>
      <c r="C87" s="15"/>
      <c r="D87" s="8"/>
      <c r="E87" s="8"/>
      <c r="F87" s="8"/>
      <c r="G87" s="8"/>
      <c r="H87" s="8"/>
    </row>
    <row r="88" spans="1:9" ht="12" customHeight="1">
      <c r="A88" s="8"/>
      <c r="B88" s="8"/>
      <c r="C88" s="15"/>
      <c r="D88" s="8"/>
      <c r="E88" s="8"/>
      <c r="F88" s="8"/>
      <c r="G88" s="8"/>
      <c r="H88" s="8"/>
    </row>
    <row r="89" spans="1:9" ht="12" customHeight="1">
      <c r="A89" s="8"/>
      <c r="B89" s="8"/>
      <c r="C89" s="15"/>
      <c r="D89" s="8"/>
      <c r="E89" s="8"/>
      <c r="F89" s="8"/>
      <c r="G89" s="8"/>
      <c r="H89" s="8"/>
    </row>
    <row r="90" spans="1:9" ht="12" customHeight="1">
      <c r="A90" s="8"/>
      <c r="B90" s="8"/>
      <c r="C90" s="15"/>
      <c r="D90" s="8"/>
      <c r="E90" s="8"/>
      <c r="F90" s="8"/>
      <c r="G90" s="8"/>
      <c r="H90" s="8"/>
    </row>
    <row r="91" spans="1:9" ht="12" customHeight="1">
      <c r="A91" s="8"/>
      <c r="B91" s="8"/>
      <c r="C91" s="15"/>
      <c r="D91" s="8"/>
      <c r="E91" s="8"/>
      <c r="F91" s="8"/>
      <c r="G91" s="8"/>
      <c r="H91" s="8"/>
    </row>
    <row r="92" spans="1:9" ht="12" customHeight="1">
      <c r="A92" s="8"/>
      <c r="B92" s="8"/>
      <c r="C92" s="15"/>
      <c r="D92" s="8"/>
      <c r="E92" s="8"/>
      <c r="F92" s="8"/>
      <c r="G92" s="8"/>
      <c r="H92" s="8"/>
    </row>
    <row r="93" spans="1:9" ht="12" customHeight="1">
      <c r="A93" s="8"/>
      <c r="B93" s="8"/>
      <c r="C93" s="15"/>
      <c r="D93" s="8"/>
      <c r="E93" s="8"/>
      <c r="F93" s="8"/>
      <c r="G93" s="8"/>
      <c r="H93" s="8"/>
    </row>
    <row r="94" spans="1:9" ht="12" customHeight="1">
      <c r="A94" s="8"/>
      <c r="B94" s="8"/>
      <c r="C94" s="15"/>
      <c r="D94" s="8"/>
      <c r="E94" s="8"/>
      <c r="F94" s="8"/>
      <c r="G94" s="8"/>
      <c r="H94" s="8"/>
    </row>
    <row r="95" spans="1:9" ht="12" customHeight="1">
      <c r="A95" s="8"/>
      <c r="B95" s="8"/>
      <c r="C95" s="15"/>
      <c r="D95" s="8"/>
      <c r="E95" s="8"/>
      <c r="F95" s="8"/>
      <c r="G95" s="8"/>
      <c r="H95" s="8"/>
    </row>
    <row r="96" spans="1:9" ht="12" customHeight="1">
      <c r="A96" s="8"/>
      <c r="B96" s="8"/>
      <c r="C96" s="15"/>
      <c r="D96" s="8"/>
      <c r="E96" s="8"/>
      <c r="F96" s="8"/>
      <c r="G96" s="8"/>
      <c r="H96" s="8"/>
    </row>
    <row r="97" spans="1:8" ht="12" customHeight="1">
      <c r="A97" s="8"/>
      <c r="B97" s="8"/>
      <c r="C97" s="15"/>
      <c r="D97" s="8"/>
      <c r="E97" s="8"/>
      <c r="F97" s="8"/>
      <c r="G97" s="8"/>
      <c r="H97" s="8"/>
    </row>
    <row r="98" spans="1:8" ht="12" customHeight="1">
      <c r="A98" s="8"/>
      <c r="B98" s="8"/>
      <c r="C98" s="15"/>
      <c r="D98" s="8"/>
      <c r="E98" s="8"/>
      <c r="F98" s="8"/>
      <c r="G98" s="8"/>
      <c r="H98" s="8"/>
    </row>
    <row r="99" spans="1:8" ht="12" customHeight="1">
      <c r="A99" s="8"/>
      <c r="B99" s="8"/>
      <c r="C99" s="15"/>
      <c r="D99" s="8"/>
      <c r="E99" s="8"/>
      <c r="F99" s="8"/>
      <c r="G99" s="8"/>
      <c r="H99" s="8"/>
    </row>
    <row r="100" spans="1:8" ht="12" customHeight="1">
      <c r="A100" s="8"/>
      <c r="B100" s="8"/>
      <c r="C100" s="15"/>
      <c r="D100" s="8"/>
      <c r="E100" s="8"/>
      <c r="F100" s="8"/>
      <c r="G100" s="8"/>
      <c r="H100" s="8"/>
    </row>
    <row r="101" spans="1:8" ht="12" customHeight="1">
      <c r="A101" s="8"/>
      <c r="B101" s="8"/>
      <c r="C101" s="15"/>
      <c r="D101" s="8"/>
      <c r="E101" s="8"/>
      <c r="F101" s="8"/>
      <c r="G101" s="8"/>
      <c r="H101" s="8"/>
    </row>
    <row r="102" spans="1:8" ht="12" customHeight="1">
      <c r="A102" s="8"/>
      <c r="B102" s="8"/>
      <c r="C102" s="15"/>
      <c r="D102" s="8"/>
      <c r="E102" s="8"/>
      <c r="F102" s="8"/>
      <c r="G102" s="8"/>
      <c r="H102" s="8"/>
    </row>
    <row r="103" spans="1:8" ht="12" customHeight="1">
      <c r="A103" s="8"/>
      <c r="B103" s="8"/>
      <c r="C103" s="15"/>
      <c r="D103" s="8"/>
      <c r="E103" s="8"/>
      <c r="F103" s="8"/>
      <c r="G103" s="8"/>
      <c r="H103" s="8"/>
    </row>
    <row r="104" spans="1:8" ht="12" customHeight="1">
      <c r="A104" s="8"/>
      <c r="B104" s="8"/>
      <c r="C104" s="15"/>
      <c r="D104" s="8"/>
      <c r="E104" s="8"/>
      <c r="F104" s="8"/>
      <c r="G104" s="8"/>
      <c r="H104" s="8"/>
    </row>
    <row r="105" spans="1:8" ht="12" customHeight="1">
      <c r="A105" s="8"/>
      <c r="B105" s="8"/>
      <c r="C105" s="15"/>
      <c r="D105" s="8"/>
      <c r="E105" s="8"/>
      <c r="F105" s="8"/>
      <c r="G105" s="8"/>
      <c r="H105" s="8"/>
    </row>
    <row r="106" spans="1:8" ht="12" customHeight="1">
      <c r="A106" s="8"/>
      <c r="B106" s="8"/>
      <c r="C106" s="15"/>
      <c r="D106" s="8"/>
      <c r="E106" s="8"/>
      <c r="F106" s="8"/>
      <c r="G106" s="8"/>
      <c r="H106" s="8"/>
    </row>
    <row r="107" spans="1:8" ht="12" customHeight="1">
      <c r="A107" s="8"/>
      <c r="B107" s="8"/>
      <c r="C107" s="15"/>
      <c r="D107" s="8"/>
      <c r="E107" s="8"/>
      <c r="F107" s="8"/>
      <c r="G107" s="8"/>
      <c r="H107" s="8"/>
    </row>
    <row r="108" spans="1:8" ht="12" customHeight="1">
      <c r="A108" s="8"/>
      <c r="B108" s="8"/>
      <c r="C108" s="15"/>
      <c r="D108" s="8"/>
      <c r="E108" s="8"/>
      <c r="F108" s="8"/>
      <c r="G108" s="8"/>
      <c r="H108" s="8"/>
    </row>
    <row r="109" spans="1:8" ht="12" customHeight="1">
      <c r="A109" s="8"/>
      <c r="B109" s="8"/>
      <c r="C109" s="15"/>
      <c r="D109" s="8"/>
      <c r="E109" s="8"/>
      <c r="F109" s="8"/>
      <c r="G109" s="8"/>
      <c r="H109" s="8"/>
    </row>
    <row r="110" spans="1:8" ht="12" customHeight="1">
      <c r="A110" s="8"/>
      <c r="B110" s="8"/>
      <c r="C110" s="15"/>
      <c r="D110" s="8"/>
      <c r="E110" s="8"/>
      <c r="F110" s="8"/>
      <c r="G110" s="8"/>
      <c r="H110" s="8"/>
    </row>
    <row r="111" spans="1:8" ht="12" customHeight="1">
      <c r="A111" s="8"/>
      <c r="B111" s="8"/>
      <c r="C111" s="15"/>
      <c r="D111" s="8"/>
      <c r="E111" s="8"/>
      <c r="F111" s="8"/>
      <c r="G111" s="8"/>
      <c r="H111" s="8"/>
    </row>
    <row r="112" spans="1:8" ht="12" customHeight="1">
      <c r="A112" s="8"/>
      <c r="B112" s="8"/>
      <c r="C112" s="15"/>
      <c r="D112" s="8"/>
      <c r="E112" s="8"/>
      <c r="F112" s="8"/>
      <c r="G112" s="8"/>
      <c r="H112" s="8"/>
    </row>
    <row r="113" spans="1:8" ht="12" customHeight="1">
      <c r="A113" s="8"/>
      <c r="B113" s="8"/>
      <c r="C113" s="15"/>
      <c r="D113" s="8"/>
      <c r="E113" s="8"/>
      <c r="F113" s="8"/>
      <c r="G113" s="8"/>
      <c r="H113" s="8"/>
    </row>
    <row r="114" spans="1:8" ht="12" customHeight="1">
      <c r="A114" s="8"/>
      <c r="B114" s="8"/>
      <c r="C114" s="15"/>
      <c r="D114" s="8"/>
      <c r="E114" s="8"/>
      <c r="F114" s="8"/>
      <c r="G114" s="8"/>
      <c r="H114" s="8"/>
    </row>
    <row r="115" spans="1:8" ht="12" customHeight="1">
      <c r="A115" s="8"/>
      <c r="B115" s="8"/>
      <c r="C115" s="15"/>
      <c r="D115" s="8"/>
      <c r="E115" s="8"/>
      <c r="F115" s="8"/>
      <c r="G115" s="8"/>
      <c r="H115" s="8"/>
    </row>
    <row r="116" spans="1:8" ht="12" customHeight="1">
      <c r="A116" s="8"/>
      <c r="B116" s="8"/>
      <c r="C116" s="15"/>
      <c r="D116" s="8"/>
      <c r="E116" s="8"/>
      <c r="F116" s="8"/>
      <c r="G116" s="8"/>
      <c r="H116" s="8"/>
    </row>
    <row r="117" spans="1:8" ht="12" customHeight="1">
      <c r="A117" s="8"/>
      <c r="B117" s="8"/>
      <c r="C117" s="15"/>
      <c r="D117" s="8"/>
      <c r="E117" s="8"/>
      <c r="F117" s="8"/>
      <c r="G117" s="8"/>
      <c r="H117" s="8"/>
    </row>
    <row r="118" spans="1:8" ht="12" customHeight="1">
      <c r="A118" s="8"/>
      <c r="B118" s="8"/>
      <c r="C118" s="15"/>
      <c r="D118" s="8"/>
      <c r="E118" s="8"/>
      <c r="F118" s="8"/>
      <c r="G118" s="8"/>
      <c r="H118" s="8"/>
    </row>
    <row r="119" spans="1:8" ht="12" customHeight="1">
      <c r="A119" s="8"/>
      <c r="B119" s="8"/>
      <c r="C119" s="15"/>
      <c r="D119" s="8"/>
      <c r="E119" s="8"/>
      <c r="F119" s="8"/>
      <c r="G119" s="8"/>
      <c r="H119" s="8"/>
    </row>
    <row r="120" spans="1:8" ht="12" customHeight="1">
      <c r="A120" s="8"/>
      <c r="B120" s="8"/>
      <c r="C120" s="15"/>
      <c r="D120" s="8"/>
      <c r="E120" s="8"/>
      <c r="F120" s="8"/>
      <c r="G120" s="8"/>
      <c r="H120" s="8"/>
    </row>
    <row r="121" spans="1:8" ht="12" customHeight="1">
      <c r="A121" s="8"/>
      <c r="B121" s="8"/>
      <c r="C121" s="15"/>
      <c r="D121" s="8"/>
      <c r="E121" s="8"/>
      <c r="F121" s="8"/>
      <c r="G121" s="8"/>
      <c r="H121" s="8"/>
    </row>
    <row r="122" spans="1:8" ht="12" customHeight="1">
      <c r="A122" s="8"/>
      <c r="B122" s="8"/>
      <c r="C122" s="15"/>
      <c r="D122" s="8"/>
      <c r="E122" s="8"/>
      <c r="F122" s="8"/>
      <c r="G122" s="8"/>
      <c r="H122" s="8"/>
    </row>
    <row r="123" spans="1:8" ht="12" customHeight="1">
      <c r="A123" s="8"/>
      <c r="B123" s="8"/>
      <c r="C123" s="15"/>
      <c r="D123" s="8"/>
      <c r="E123" s="8"/>
      <c r="F123" s="8"/>
      <c r="G123" s="8"/>
      <c r="H123" s="8"/>
    </row>
    <row r="124" spans="1:8" ht="12" customHeight="1">
      <c r="A124" s="8"/>
      <c r="B124" s="8"/>
      <c r="C124" s="15"/>
      <c r="D124" s="8"/>
      <c r="E124" s="8"/>
      <c r="F124" s="8"/>
      <c r="G124" s="8"/>
      <c r="H124" s="8"/>
    </row>
    <row r="125" spans="1:8" ht="12" customHeight="1">
      <c r="A125" s="8"/>
      <c r="B125" s="8"/>
      <c r="C125" s="15"/>
      <c r="D125" s="8"/>
      <c r="E125" s="8"/>
      <c r="F125" s="8"/>
      <c r="G125" s="8"/>
      <c r="H125" s="8"/>
    </row>
    <row r="126" spans="1:8" ht="12" customHeight="1">
      <c r="A126" s="8"/>
      <c r="B126" s="8"/>
      <c r="C126" s="15"/>
      <c r="D126" s="8"/>
      <c r="E126" s="8"/>
      <c r="F126" s="8"/>
      <c r="G126" s="8"/>
      <c r="H126" s="8"/>
    </row>
    <row r="127" spans="1:8" ht="12" customHeight="1">
      <c r="A127" s="8"/>
      <c r="B127" s="8"/>
      <c r="C127" s="15"/>
      <c r="D127" s="8"/>
      <c r="E127" s="8"/>
      <c r="F127" s="8"/>
      <c r="G127" s="8"/>
      <c r="H127" s="8"/>
    </row>
    <row r="128" spans="1:8" ht="12" customHeight="1">
      <c r="A128" s="8"/>
      <c r="B128" s="8"/>
      <c r="C128" s="15"/>
      <c r="D128" s="8"/>
      <c r="E128" s="8"/>
      <c r="F128" s="8"/>
      <c r="G128" s="8"/>
      <c r="H128" s="8"/>
    </row>
    <row r="129" spans="1:8" ht="12" customHeight="1">
      <c r="A129" s="8"/>
      <c r="B129" s="8"/>
      <c r="C129" s="15"/>
      <c r="D129" s="8"/>
      <c r="E129" s="8"/>
      <c r="F129" s="8"/>
      <c r="G129" s="8"/>
      <c r="H129" s="8"/>
    </row>
    <row r="130" spans="1:8" ht="12" customHeight="1">
      <c r="A130" s="8"/>
      <c r="B130" s="8"/>
      <c r="C130" s="15"/>
      <c r="D130" s="8"/>
      <c r="E130" s="8"/>
      <c r="F130" s="8"/>
      <c r="G130" s="8"/>
      <c r="H130" s="8"/>
    </row>
    <row r="131" spans="1:8" ht="12" customHeight="1">
      <c r="A131" s="8"/>
      <c r="B131" s="8"/>
      <c r="C131" s="15"/>
      <c r="D131" s="8"/>
      <c r="E131" s="8"/>
      <c r="F131" s="8"/>
      <c r="G131" s="8"/>
      <c r="H131" s="8"/>
    </row>
    <row r="132" spans="1:8" ht="12" customHeight="1">
      <c r="A132" s="8"/>
      <c r="B132" s="8"/>
      <c r="C132" s="15"/>
      <c r="D132" s="8"/>
      <c r="E132" s="8"/>
      <c r="F132" s="8"/>
      <c r="G132" s="8"/>
      <c r="H132" s="8"/>
    </row>
    <row r="133" spans="1:8" ht="12" customHeight="1">
      <c r="A133" s="8"/>
      <c r="B133" s="8"/>
      <c r="C133" s="15"/>
      <c r="D133" s="8"/>
      <c r="E133" s="8"/>
      <c r="F133" s="8"/>
      <c r="G133" s="8"/>
      <c r="H133" s="8"/>
    </row>
  </sheetData>
  <mergeCells count="19">
    <mergeCell ref="B58:C58"/>
    <mergeCell ref="B62:C62"/>
    <mergeCell ref="B66:C66"/>
    <mergeCell ref="A82:H82"/>
    <mergeCell ref="B11:C11"/>
    <mergeCell ref="B41:C41"/>
    <mergeCell ref="B73:C73"/>
    <mergeCell ref="B44:C44"/>
    <mergeCell ref="B47:C47"/>
    <mergeCell ref="B50:C50"/>
    <mergeCell ref="B1:I2"/>
    <mergeCell ref="B31:C31"/>
    <mergeCell ref="B38:C38"/>
    <mergeCell ref="B3:C4"/>
    <mergeCell ref="B6:C6"/>
    <mergeCell ref="B14:C14"/>
    <mergeCell ref="B17:C17"/>
    <mergeCell ref="B20:C20"/>
    <mergeCell ref="B24:C24"/>
  </mergeCells>
  <phoneticPr fontId="30" type="noConversion"/>
  <printOptions horizontalCentered="1"/>
  <pageMargins left="0.39370078740157483" right="0.39370078740157483" top="0.78740157480314965" bottom="0.78740157480314965" header="0.51181102362204722" footer="0.51181102362204722"/>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I144"/>
  <sheetViews>
    <sheetView showGridLines="0" view="pageBreakPreview" zoomScaleNormal="75" workbookViewId="0">
      <selection activeCell="A34" sqref="A34:IV34"/>
    </sheetView>
  </sheetViews>
  <sheetFormatPr baseColWidth="10" defaultRowHeight="12"/>
  <cols>
    <col min="1" max="1" width="1.7109375" style="9" customWidth="1"/>
    <col min="2" max="2" width="3.7109375" style="9" customWidth="1"/>
    <col min="3" max="3" width="92.7109375" style="10" customWidth="1"/>
    <col min="4" max="4" width="1.7109375" style="9" customWidth="1"/>
    <col min="5" max="5" width="14" style="9" customWidth="1"/>
    <col min="6" max="6" width="1.7109375" style="9" customWidth="1"/>
    <col min="7" max="7" width="13.42578125" style="9" customWidth="1"/>
    <col min="8" max="8" width="1.7109375" style="9" customWidth="1"/>
    <col min="9" max="9" width="13.28515625" style="9" customWidth="1"/>
    <col min="10" max="16384" width="11.42578125" style="9"/>
  </cols>
  <sheetData>
    <row r="1" spans="1:9" s="3" customFormat="1" ht="14.25" customHeight="1">
      <c r="A1" s="1"/>
      <c r="B1" s="176" t="s">
        <v>225</v>
      </c>
      <c r="C1" s="176"/>
      <c r="D1" s="176"/>
      <c r="E1" s="176"/>
      <c r="F1" s="176"/>
      <c r="G1" s="176"/>
      <c r="H1" s="176"/>
      <c r="I1" s="176"/>
    </row>
    <row r="2" spans="1:9" s="3" customFormat="1" ht="14.25" customHeight="1">
      <c r="A2" s="1"/>
      <c r="B2" s="176"/>
      <c r="C2" s="176"/>
      <c r="D2" s="176"/>
      <c r="E2" s="176"/>
      <c r="F2" s="176"/>
      <c r="G2" s="176"/>
      <c r="H2" s="176"/>
      <c r="I2" s="176"/>
    </row>
    <row r="3" spans="1:9" s="3" customFormat="1" ht="48.75" customHeight="1">
      <c r="A3" s="1"/>
      <c r="B3" s="177" t="s">
        <v>0</v>
      </c>
      <c r="C3" s="177"/>
      <c r="D3" s="2"/>
      <c r="E3" s="11" t="s">
        <v>70</v>
      </c>
      <c r="F3" s="2"/>
      <c r="G3" s="12" t="s">
        <v>203</v>
      </c>
      <c r="H3" s="2"/>
      <c r="I3" s="12" t="s">
        <v>3</v>
      </c>
    </row>
    <row r="4" spans="1:9" s="3" customFormat="1" ht="43.5" customHeight="1">
      <c r="A4" s="1"/>
      <c r="B4" s="177"/>
      <c r="C4" s="177"/>
      <c r="D4" s="2"/>
      <c r="E4" s="12" t="s">
        <v>1</v>
      </c>
      <c r="F4" s="2"/>
      <c r="G4" s="12" t="s">
        <v>1</v>
      </c>
      <c r="H4" s="2"/>
      <c r="I4" s="14" t="s">
        <v>4</v>
      </c>
    </row>
    <row r="5" spans="1:9" s="4" customFormat="1" ht="15" customHeight="1">
      <c r="C5" s="5"/>
      <c r="E5" s="6"/>
      <c r="F5" s="7"/>
      <c r="G5" s="7"/>
      <c r="H5" s="7"/>
      <c r="I5" s="13"/>
    </row>
    <row r="6" spans="1:9" s="24" customFormat="1" ht="12" customHeight="1">
      <c r="A6" s="23"/>
      <c r="B6" s="185" t="s">
        <v>5</v>
      </c>
      <c r="C6" s="178"/>
      <c r="D6" s="61"/>
      <c r="E6" s="71">
        <f>SUM(E7:E10)</f>
        <v>45</v>
      </c>
      <c r="F6" s="71"/>
      <c r="G6" s="72">
        <f>SUM(G7:G10)</f>
        <v>190</v>
      </c>
      <c r="H6" s="71"/>
      <c r="I6" s="67">
        <f>SUM(I7:I10)</f>
        <v>2360000</v>
      </c>
    </row>
    <row r="7" spans="1:9" ht="12" customHeight="1">
      <c r="A7" s="8"/>
      <c r="B7" s="63"/>
      <c r="C7" s="15" t="s">
        <v>6</v>
      </c>
      <c r="D7" s="63"/>
      <c r="E7" s="73">
        <v>16</v>
      </c>
      <c r="F7" s="73"/>
      <c r="G7" s="74">
        <v>134</v>
      </c>
      <c r="H7" s="73"/>
      <c r="I7" s="66">
        <v>1350000</v>
      </c>
    </row>
    <row r="8" spans="1:9" ht="24" customHeight="1">
      <c r="A8" s="8"/>
      <c r="B8" s="63"/>
      <c r="C8" s="15" t="s">
        <v>7</v>
      </c>
      <c r="D8" s="63"/>
      <c r="E8" s="73">
        <v>11</v>
      </c>
      <c r="F8" s="73"/>
      <c r="G8" s="74">
        <v>23</v>
      </c>
      <c r="H8" s="73"/>
      <c r="I8" s="66">
        <v>350000</v>
      </c>
    </row>
    <row r="9" spans="1:9" ht="24" customHeight="1">
      <c r="A9" s="8"/>
      <c r="B9" s="63"/>
      <c r="C9" s="15" t="s">
        <v>8</v>
      </c>
      <c r="D9" s="63"/>
      <c r="E9" s="73">
        <v>12</v>
      </c>
      <c r="F9" s="73"/>
      <c r="G9" s="74">
        <v>24</v>
      </c>
      <c r="H9" s="73"/>
      <c r="I9" s="66">
        <v>350000</v>
      </c>
    </row>
    <row r="10" spans="1:9" ht="24" customHeight="1">
      <c r="A10" s="8"/>
      <c r="B10" s="63"/>
      <c r="C10" s="15" t="s">
        <v>9</v>
      </c>
      <c r="D10" s="63"/>
      <c r="E10" s="73">
        <v>6</v>
      </c>
      <c r="F10" s="73"/>
      <c r="G10" s="74">
        <v>9</v>
      </c>
      <c r="H10" s="73"/>
      <c r="I10" s="66">
        <v>310000</v>
      </c>
    </row>
    <row r="11" spans="1:9">
      <c r="A11" s="8"/>
      <c r="B11" s="63"/>
      <c r="C11" s="15"/>
      <c r="D11" s="63"/>
      <c r="E11" s="73"/>
      <c r="F11" s="73"/>
      <c r="G11" s="74"/>
      <c r="H11" s="73"/>
      <c r="I11" s="66"/>
    </row>
    <row r="12" spans="1:9" s="24" customFormat="1" ht="12" customHeight="1">
      <c r="A12" s="23"/>
      <c r="B12" s="185" t="s">
        <v>10</v>
      </c>
      <c r="C12" s="178"/>
      <c r="D12" s="61"/>
      <c r="E12" s="71">
        <f>SUM(E13:E13)</f>
        <v>20</v>
      </c>
      <c r="F12" s="71"/>
      <c r="G12" s="72">
        <f>SUM(G13:G13)</f>
        <v>64</v>
      </c>
      <c r="H12" s="71"/>
      <c r="I12" s="67">
        <f>SUM(I13:I13)</f>
        <v>850000</v>
      </c>
    </row>
    <row r="13" spans="1:9" ht="12" customHeight="1">
      <c r="A13" s="8"/>
      <c r="B13" s="63"/>
      <c r="C13" s="15" t="s">
        <v>11</v>
      </c>
      <c r="D13" s="63"/>
      <c r="E13" s="73">
        <v>20</v>
      </c>
      <c r="F13" s="73"/>
      <c r="G13" s="74">
        <v>64</v>
      </c>
      <c r="H13" s="73"/>
      <c r="I13" s="66">
        <v>850000</v>
      </c>
    </row>
    <row r="14" spans="1:9">
      <c r="A14" s="8"/>
      <c r="B14" s="63"/>
      <c r="C14" s="15"/>
      <c r="D14" s="63"/>
      <c r="E14" s="73"/>
      <c r="F14" s="73"/>
      <c r="G14" s="74"/>
      <c r="H14" s="73"/>
      <c r="I14" s="66"/>
    </row>
    <row r="15" spans="1:9" s="24" customFormat="1" ht="12" customHeight="1">
      <c r="A15" s="23"/>
      <c r="B15" s="185" t="s">
        <v>12</v>
      </c>
      <c r="C15" s="178"/>
      <c r="D15" s="61"/>
      <c r="E15" s="71">
        <f>SUM(E16:E16)</f>
        <v>27</v>
      </c>
      <c r="F15" s="71"/>
      <c r="G15" s="72">
        <f>SUM(G16:G16)</f>
        <v>72</v>
      </c>
      <c r="H15" s="71"/>
      <c r="I15" s="67">
        <f>SUM(I16:I16)</f>
        <v>1040000</v>
      </c>
    </row>
    <row r="16" spans="1:9" ht="12" customHeight="1">
      <c r="A16" s="8"/>
      <c r="B16" s="63"/>
      <c r="C16" s="15" t="s">
        <v>13</v>
      </c>
      <c r="D16" s="63"/>
      <c r="E16" s="73">
        <v>27</v>
      </c>
      <c r="F16" s="73"/>
      <c r="G16" s="74">
        <v>72</v>
      </c>
      <c r="H16" s="73"/>
      <c r="I16" s="66">
        <v>1040000</v>
      </c>
    </row>
    <row r="17" spans="1:9">
      <c r="A17" s="8"/>
      <c r="B17" s="63"/>
      <c r="C17" s="15"/>
      <c r="D17" s="63"/>
      <c r="E17" s="73"/>
      <c r="F17" s="73"/>
      <c r="G17" s="74"/>
      <c r="H17" s="73"/>
      <c r="I17" s="66"/>
    </row>
    <row r="18" spans="1:9" s="24" customFormat="1" ht="12" customHeight="1">
      <c r="A18" s="23"/>
      <c r="B18" s="185" t="s">
        <v>14</v>
      </c>
      <c r="C18" s="178"/>
      <c r="D18" s="61"/>
      <c r="E18" s="71">
        <f>SUM(E19:E19)</f>
        <v>20</v>
      </c>
      <c r="F18" s="71"/>
      <c r="G18" s="72">
        <f>SUM(G19:G19)</f>
        <v>77</v>
      </c>
      <c r="H18" s="71"/>
      <c r="I18" s="67">
        <f>SUM(I19:I19)</f>
        <v>880000</v>
      </c>
    </row>
    <row r="19" spans="1:9" ht="12" customHeight="1">
      <c r="A19" s="8"/>
      <c r="B19" s="63"/>
      <c r="C19" s="15" t="s">
        <v>15</v>
      </c>
      <c r="D19" s="63"/>
      <c r="E19" s="73">
        <v>20</v>
      </c>
      <c r="F19" s="73"/>
      <c r="G19" s="74">
        <v>77</v>
      </c>
      <c r="H19" s="73"/>
      <c r="I19" s="66">
        <v>880000</v>
      </c>
    </row>
    <row r="20" spans="1:9">
      <c r="A20" s="8"/>
      <c r="B20" s="63"/>
      <c r="C20" s="15"/>
      <c r="D20" s="63"/>
      <c r="E20" s="73"/>
      <c r="F20" s="73"/>
      <c r="G20" s="74"/>
      <c r="H20" s="73"/>
      <c r="I20" s="66"/>
    </row>
    <row r="21" spans="1:9" s="24" customFormat="1" ht="12" customHeight="1">
      <c r="A21" s="23"/>
      <c r="B21" s="185" t="s">
        <v>16</v>
      </c>
      <c r="C21" s="178"/>
      <c r="D21" s="61"/>
      <c r="E21" s="71">
        <f>SUM(E22:E23)</f>
        <v>23</v>
      </c>
      <c r="F21" s="71"/>
      <c r="G21" s="72">
        <f>SUM(G22:G23)</f>
        <v>236</v>
      </c>
      <c r="H21" s="71"/>
      <c r="I21" s="67">
        <f>SUM(I22:I23)</f>
        <v>1360000</v>
      </c>
    </row>
    <row r="22" spans="1:9" ht="12" customHeight="1">
      <c r="A22" s="8"/>
      <c r="B22" s="63"/>
      <c r="C22" s="15" t="s">
        <v>17</v>
      </c>
      <c r="D22" s="63"/>
      <c r="E22" s="73">
        <v>17</v>
      </c>
      <c r="F22" s="73"/>
      <c r="G22" s="74">
        <v>219</v>
      </c>
      <c r="H22" s="73"/>
      <c r="I22" s="66">
        <v>1050000</v>
      </c>
    </row>
    <row r="23" spans="1:9" ht="12" customHeight="1">
      <c r="A23" s="8"/>
      <c r="B23" s="63"/>
      <c r="C23" s="15" t="s">
        <v>18</v>
      </c>
      <c r="D23" s="63"/>
      <c r="E23" s="73">
        <v>6</v>
      </c>
      <c r="F23" s="73"/>
      <c r="G23" s="74">
        <v>17</v>
      </c>
      <c r="H23" s="73"/>
      <c r="I23" s="66">
        <v>310000</v>
      </c>
    </row>
    <row r="24" spans="1:9">
      <c r="A24" s="8"/>
      <c r="B24" s="63"/>
      <c r="C24" s="15"/>
      <c r="D24" s="63"/>
      <c r="E24" s="73"/>
      <c r="F24" s="73"/>
      <c r="G24" s="74"/>
      <c r="H24" s="73"/>
      <c r="I24" s="66"/>
    </row>
    <row r="25" spans="1:9" s="24" customFormat="1" ht="12" customHeight="1">
      <c r="A25" s="23"/>
      <c r="B25" s="185" t="s">
        <v>19</v>
      </c>
      <c r="C25" s="178"/>
      <c r="D25" s="61"/>
      <c r="E25" s="71">
        <f>SUM(E26:E28)</f>
        <v>32</v>
      </c>
      <c r="F25" s="71"/>
      <c r="G25" s="72">
        <f>SUM(G26:G28)</f>
        <v>253</v>
      </c>
      <c r="H25" s="71"/>
      <c r="I25" s="67">
        <f>SUM(I26:I28)</f>
        <v>1720000</v>
      </c>
    </row>
    <row r="26" spans="1:9" ht="12" customHeight="1">
      <c r="A26" s="8"/>
      <c r="B26" s="63"/>
      <c r="C26" s="15" t="s">
        <v>20</v>
      </c>
      <c r="D26" s="63"/>
      <c r="E26" s="73">
        <v>21</v>
      </c>
      <c r="F26" s="73"/>
      <c r="G26" s="74">
        <v>204</v>
      </c>
      <c r="H26" s="73"/>
      <c r="I26" s="66">
        <v>1100000</v>
      </c>
    </row>
    <row r="27" spans="1:9" ht="24" customHeight="1">
      <c r="A27" s="8"/>
      <c r="B27" s="63"/>
      <c r="C27" s="15" t="s">
        <v>21</v>
      </c>
      <c r="D27" s="63"/>
      <c r="E27" s="73">
        <v>5</v>
      </c>
      <c r="F27" s="73"/>
      <c r="G27" s="74">
        <v>24</v>
      </c>
      <c r="H27" s="73"/>
      <c r="I27" s="66">
        <v>350000</v>
      </c>
    </row>
    <row r="28" spans="1:9" ht="24" customHeight="1">
      <c r="A28" s="8"/>
      <c r="B28" s="63"/>
      <c r="C28" s="15" t="s">
        <v>22</v>
      </c>
      <c r="D28" s="63"/>
      <c r="E28" s="73">
        <v>6</v>
      </c>
      <c r="F28" s="73"/>
      <c r="G28" s="74">
        <v>25</v>
      </c>
      <c r="H28" s="73"/>
      <c r="I28" s="66">
        <v>270000</v>
      </c>
    </row>
    <row r="29" spans="1:9">
      <c r="A29" s="8"/>
      <c r="B29" s="63"/>
      <c r="C29" s="15"/>
      <c r="D29" s="63"/>
      <c r="E29" s="73"/>
      <c r="F29" s="73"/>
      <c r="G29" s="74"/>
      <c r="H29" s="73"/>
      <c r="I29" s="66"/>
    </row>
    <row r="30" spans="1:9" s="24" customFormat="1" ht="12" customHeight="1">
      <c r="A30" s="23"/>
      <c r="B30" s="185" t="s">
        <v>23</v>
      </c>
      <c r="C30" s="178"/>
      <c r="D30" s="61"/>
      <c r="E30" s="71">
        <f>SUM(E31:E34)</f>
        <v>44</v>
      </c>
      <c r="F30" s="71"/>
      <c r="G30" s="72">
        <f>SUM(G31:G35)</f>
        <v>188</v>
      </c>
      <c r="H30" s="71"/>
      <c r="I30" s="67">
        <f>SUM(I31:I34)</f>
        <v>2390000</v>
      </c>
    </row>
    <row r="31" spans="1:9" ht="12" customHeight="1">
      <c r="A31" s="8"/>
      <c r="B31" s="63"/>
      <c r="C31" s="15" t="s">
        <v>24</v>
      </c>
      <c r="D31" s="63"/>
      <c r="E31" s="73">
        <v>20</v>
      </c>
      <c r="F31" s="73"/>
      <c r="G31" s="74">
        <v>77</v>
      </c>
      <c r="H31" s="73"/>
      <c r="I31" s="66">
        <v>1200000</v>
      </c>
    </row>
    <row r="32" spans="1:9" ht="24" customHeight="1">
      <c r="A32" s="8"/>
      <c r="B32" s="63"/>
      <c r="C32" s="15" t="s">
        <v>25</v>
      </c>
      <c r="D32" s="63"/>
      <c r="E32" s="73">
        <v>12</v>
      </c>
      <c r="F32" s="73"/>
      <c r="G32" s="74">
        <v>56</v>
      </c>
      <c r="H32" s="73"/>
      <c r="I32" s="66">
        <v>570000</v>
      </c>
    </row>
    <row r="33" spans="1:9" ht="24">
      <c r="A33" s="8"/>
      <c r="B33" s="63"/>
      <c r="C33" s="15" t="s">
        <v>26</v>
      </c>
      <c r="D33" s="63"/>
      <c r="E33" s="73">
        <v>6</v>
      </c>
      <c r="F33" s="73"/>
      <c r="G33" s="74">
        <v>26</v>
      </c>
      <c r="H33" s="73"/>
      <c r="I33" s="66">
        <v>310000</v>
      </c>
    </row>
    <row r="34" spans="1:9" ht="36" customHeight="1">
      <c r="A34" s="8"/>
      <c r="B34" s="63"/>
      <c r="C34" s="15" t="s">
        <v>27</v>
      </c>
      <c r="D34" s="63"/>
      <c r="E34" s="73">
        <v>6</v>
      </c>
      <c r="F34" s="73"/>
      <c r="G34" s="74">
        <v>29</v>
      </c>
      <c r="H34" s="73"/>
      <c r="I34" s="66">
        <v>310000</v>
      </c>
    </row>
    <row r="35" spans="1:9">
      <c r="A35" s="8"/>
      <c r="B35" s="63"/>
      <c r="C35" s="15"/>
      <c r="D35" s="63"/>
      <c r="E35" s="73"/>
      <c r="F35" s="73"/>
      <c r="G35" s="75"/>
      <c r="H35" s="73"/>
      <c r="I35" s="66"/>
    </row>
    <row r="36" spans="1:9" s="24" customFormat="1" ht="12" customHeight="1">
      <c r="A36" s="23"/>
      <c r="B36" s="185" t="s">
        <v>28</v>
      </c>
      <c r="C36" s="178"/>
      <c r="D36" s="61"/>
      <c r="E36" s="71">
        <f>SUM(E37:E38)</f>
        <v>26</v>
      </c>
      <c r="F36" s="71"/>
      <c r="G36" s="72">
        <f>SUM(G37:G38)</f>
        <v>60</v>
      </c>
      <c r="H36" s="71"/>
      <c r="I36" s="67">
        <f>SUM(I37:I38)</f>
        <v>1168000</v>
      </c>
    </row>
    <row r="37" spans="1:9" ht="12" customHeight="1">
      <c r="A37" s="8"/>
      <c r="B37" s="63"/>
      <c r="C37" s="15" t="s">
        <v>29</v>
      </c>
      <c r="D37" s="63"/>
      <c r="E37" s="73">
        <v>20</v>
      </c>
      <c r="F37" s="73"/>
      <c r="G37" s="74">
        <v>42</v>
      </c>
      <c r="H37" s="73"/>
      <c r="I37" s="66">
        <v>858000</v>
      </c>
    </row>
    <row r="38" spans="1:9" ht="24" customHeight="1">
      <c r="A38" s="8"/>
      <c r="B38" s="63"/>
      <c r="C38" s="15" t="s">
        <v>30</v>
      </c>
      <c r="D38" s="63"/>
      <c r="E38" s="73">
        <v>6</v>
      </c>
      <c r="F38" s="73"/>
      <c r="G38" s="74">
        <v>18</v>
      </c>
      <c r="H38" s="73"/>
      <c r="I38" s="66">
        <v>310000</v>
      </c>
    </row>
    <row r="39" spans="1:9">
      <c r="A39" s="8"/>
      <c r="B39" s="63"/>
      <c r="C39" s="15"/>
      <c r="D39" s="63"/>
      <c r="E39" s="73"/>
      <c r="F39" s="73"/>
      <c r="G39" s="74"/>
      <c r="H39" s="73"/>
      <c r="I39" s="66"/>
    </row>
    <row r="40" spans="1:9" s="24" customFormat="1" ht="12" customHeight="1">
      <c r="A40" s="23"/>
      <c r="B40" s="185" t="s">
        <v>31</v>
      </c>
      <c r="C40" s="178"/>
      <c r="D40" s="61"/>
      <c r="E40" s="71">
        <f>SUM(E41:E41)</f>
        <v>20</v>
      </c>
      <c r="F40" s="71"/>
      <c r="G40" s="72">
        <f>SUM(G41:G41)</f>
        <v>46</v>
      </c>
      <c r="H40" s="71"/>
      <c r="I40" s="67">
        <f>SUM(I41:I41)</f>
        <v>700000</v>
      </c>
    </row>
    <row r="41" spans="1:9" ht="12" customHeight="1">
      <c r="A41" s="8"/>
      <c r="B41" s="63"/>
      <c r="C41" s="15" t="s">
        <v>32</v>
      </c>
      <c r="D41" s="63"/>
      <c r="E41" s="73">
        <v>20</v>
      </c>
      <c r="F41" s="73"/>
      <c r="G41" s="74">
        <v>46</v>
      </c>
      <c r="H41" s="73"/>
      <c r="I41" s="66">
        <v>700000</v>
      </c>
    </row>
    <row r="42" spans="1:9">
      <c r="A42" s="8"/>
      <c r="B42" s="63"/>
      <c r="C42" s="15"/>
      <c r="D42" s="63"/>
      <c r="E42" s="73"/>
      <c r="F42" s="73"/>
      <c r="G42" s="76"/>
      <c r="H42" s="73"/>
      <c r="I42" s="66"/>
    </row>
    <row r="43" spans="1:9" s="24" customFormat="1" ht="12" customHeight="1">
      <c r="A43" s="23"/>
      <c r="B43" s="185" t="s">
        <v>33</v>
      </c>
      <c r="C43" s="178"/>
      <c r="D43" s="61"/>
      <c r="E43" s="71">
        <f>SUM(E44:E44)</f>
        <v>8</v>
      </c>
      <c r="F43" s="71"/>
      <c r="G43" s="72">
        <f>SUM(G44:G44)</f>
        <v>37</v>
      </c>
      <c r="H43" s="71"/>
      <c r="I43" s="67">
        <f>SUM(I44:I44)</f>
        <v>770000</v>
      </c>
    </row>
    <row r="44" spans="1:9" ht="12" customHeight="1">
      <c r="A44" s="8"/>
      <c r="B44" s="63"/>
      <c r="C44" s="15" t="s">
        <v>34</v>
      </c>
      <c r="D44" s="63"/>
      <c r="E44" s="73">
        <v>8</v>
      </c>
      <c r="F44" s="73"/>
      <c r="G44" s="74">
        <v>37</v>
      </c>
      <c r="H44" s="73"/>
      <c r="I44" s="66">
        <v>770000</v>
      </c>
    </row>
    <row r="45" spans="1:9">
      <c r="A45" s="8"/>
      <c r="B45" s="63"/>
      <c r="C45" s="15"/>
      <c r="D45" s="63"/>
      <c r="E45" s="73"/>
      <c r="F45" s="73"/>
      <c r="G45" s="75"/>
      <c r="H45" s="73"/>
      <c r="I45" s="66"/>
    </row>
    <row r="46" spans="1:9" s="24" customFormat="1" ht="12" customHeight="1">
      <c r="A46" s="23"/>
      <c r="B46" s="185" t="s">
        <v>35</v>
      </c>
      <c r="C46" s="178"/>
      <c r="D46" s="61"/>
      <c r="E46" s="71">
        <f>SUM(E47:E49)</f>
        <v>43</v>
      </c>
      <c r="F46" s="71"/>
      <c r="G46" s="72">
        <f>SUM(G47:G49)</f>
        <v>317</v>
      </c>
      <c r="H46" s="71"/>
      <c r="I46" s="67">
        <f>SUM(I47:I49)</f>
        <v>2420000</v>
      </c>
    </row>
    <row r="47" spans="1:9" ht="12" customHeight="1">
      <c r="A47" s="8"/>
      <c r="B47" s="63"/>
      <c r="C47" s="15" t="s">
        <v>36</v>
      </c>
      <c r="D47" s="63"/>
      <c r="E47" s="73">
        <v>20</v>
      </c>
      <c r="F47" s="73"/>
      <c r="G47" s="74">
        <v>235</v>
      </c>
      <c r="H47" s="73"/>
      <c r="I47" s="66">
        <v>1620000</v>
      </c>
    </row>
    <row r="48" spans="1:9" ht="24" customHeight="1">
      <c r="A48" s="8"/>
      <c r="B48" s="63"/>
      <c r="C48" s="15" t="s">
        <v>37</v>
      </c>
      <c r="D48" s="63"/>
      <c r="E48" s="73">
        <v>11</v>
      </c>
      <c r="F48" s="73"/>
      <c r="G48" s="74">
        <v>32</v>
      </c>
      <c r="H48" s="73"/>
      <c r="I48" s="66">
        <v>350000</v>
      </c>
    </row>
    <row r="49" spans="1:9" ht="24" customHeight="1">
      <c r="A49" s="8"/>
      <c r="B49" s="63"/>
      <c r="C49" s="15" t="s">
        <v>38</v>
      </c>
      <c r="D49" s="63"/>
      <c r="E49" s="73">
        <v>12</v>
      </c>
      <c r="F49" s="73"/>
      <c r="G49" s="74">
        <v>50</v>
      </c>
      <c r="H49" s="73"/>
      <c r="I49" s="66">
        <v>450000</v>
      </c>
    </row>
    <row r="50" spans="1:9">
      <c r="A50" s="8"/>
      <c r="B50" s="63"/>
      <c r="C50" s="15"/>
      <c r="D50" s="63"/>
      <c r="E50" s="73"/>
      <c r="F50" s="73"/>
      <c r="G50" s="77"/>
      <c r="H50" s="73"/>
      <c r="I50" s="66"/>
    </row>
    <row r="51" spans="1:9" s="24" customFormat="1" ht="12" customHeight="1">
      <c r="A51" s="23"/>
      <c r="B51" s="185" t="s">
        <v>39</v>
      </c>
      <c r="C51" s="178"/>
      <c r="D51" s="61"/>
      <c r="E51" s="71">
        <f>SUM(E52:E52)</f>
        <v>19</v>
      </c>
      <c r="F51" s="71"/>
      <c r="G51" s="72">
        <f>SUM(G52:G52)</f>
        <v>158</v>
      </c>
      <c r="H51" s="71"/>
      <c r="I51" s="67">
        <f>SUM(I52:I52)</f>
        <v>1010000</v>
      </c>
    </row>
    <row r="52" spans="1:9" ht="12" customHeight="1">
      <c r="A52" s="8"/>
      <c r="B52" s="63"/>
      <c r="C52" s="15" t="s">
        <v>40</v>
      </c>
      <c r="D52" s="63"/>
      <c r="E52" s="73">
        <v>19</v>
      </c>
      <c r="F52" s="73"/>
      <c r="G52" s="74">
        <v>158</v>
      </c>
      <c r="H52" s="73"/>
      <c r="I52" s="66">
        <v>1010000</v>
      </c>
    </row>
    <row r="53" spans="1:9">
      <c r="A53" s="8"/>
      <c r="B53" s="63"/>
      <c r="C53" s="15"/>
      <c r="D53" s="63"/>
      <c r="E53" s="73"/>
      <c r="F53" s="73"/>
      <c r="G53" s="76"/>
      <c r="H53" s="73"/>
      <c r="I53" s="66"/>
    </row>
    <row r="54" spans="1:9" s="24" customFormat="1" ht="12" customHeight="1">
      <c r="A54" s="23"/>
      <c r="B54" s="185" t="s">
        <v>41</v>
      </c>
      <c r="C54" s="178"/>
      <c r="D54" s="61"/>
      <c r="E54" s="71">
        <f>SUM(E55:E56)</f>
        <v>76</v>
      </c>
      <c r="F54" s="71"/>
      <c r="G54" s="72">
        <f>G55+G56</f>
        <v>455</v>
      </c>
      <c r="H54" s="71"/>
      <c r="I54" s="67">
        <f>SUM(I55:I56)</f>
        <v>7050000</v>
      </c>
    </row>
    <row r="55" spans="1:9" ht="12" customHeight="1">
      <c r="A55" s="8"/>
      <c r="B55" s="63"/>
      <c r="C55" s="15" t="s">
        <v>42</v>
      </c>
      <c r="D55" s="63"/>
      <c r="E55" s="73">
        <v>63</v>
      </c>
      <c r="F55" s="73"/>
      <c r="G55" s="74">
        <v>421</v>
      </c>
      <c r="H55" s="73"/>
      <c r="I55" s="66">
        <v>6500000</v>
      </c>
    </row>
    <row r="56" spans="1:9" ht="12" customHeight="1">
      <c r="A56" s="8"/>
      <c r="B56" s="63"/>
      <c r="C56" s="15" t="s">
        <v>43</v>
      </c>
      <c r="D56" s="63"/>
      <c r="E56" s="73">
        <v>13</v>
      </c>
      <c r="F56" s="73"/>
      <c r="G56" s="74">
        <v>34</v>
      </c>
      <c r="H56" s="73"/>
      <c r="I56" s="66">
        <v>550000</v>
      </c>
    </row>
    <row r="57" spans="1:9">
      <c r="A57" s="8"/>
      <c r="B57" s="63"/>
      <c r="C57" s="15"/>
      <c r="D57" s="63"/>
      <c r="E57" s="73"/>
      <c r="F57" s="73"/>
      <c r="G57" s="74"/>
      <c r="H57" s="73"/>
      <c r="I57" s="67"/>
    </row>
    <row r="58" spans="1:9" s="24" customFormat="1" ht="12" customHeight="1">
      <c r="A58" s="23"/>
      <c r="B58" s="185" t="s">
        <v>44</v>
      </c>
      <c r="C58" s="178"/>
      <c r="D58" s="61"/>
      <c r="E58" s="71">
        <f>SUM(E59:E61)</f>
        <v>31</v>
      </c>
      <c r="F58" s="71"/>
      <c r="G58" s="72">
        <f>SUM(G59:G62)</f>
        <v>103</v>
      </c>
      <c r="H58" s="71"/>
      <c r="I58" s="67">
        <f>SUM(I59:I61)</f>
        <v>1480000</v>
      </c>
    </row>
    <row r="59" spans="1:9" ht="12" customHeight="1">
      <c r="A59" s="8"/>
      <c r="B59" s="63"/>
      <c r="C59" s="15" t="s">
        <v>45</v>
      </c>
      <c r="D59" s="63"/>
      <c r="E59" s="73">
        <v>20</v>
      </c>
      <c r="F59" s="73"/>
      <c r="G59" s="74">
        <v>62</v>
      </c>
      <c r="H59" s="73"/>
      <c r="I59" s="66">
        <v>860000</v>
      </c>
    </row>
    <row r="60" spans="1:9" ht="12" customHeight="1">
      <c r="A60" s="8"/>
      <c r="B60" s="63"/>
      <c r="C60" s="15" t="s">
        <v>46</v>
      </c>
      <c r="D60" s="63"/>
      <c r="E60" s="73">
        <v>6</v>
      </c>
      <c r="F60" s="73"/>
      <c r="G60" s="74">
        <v>24</v>
      </c>
      <c r="H60" s="73"/>
      <c r="I60" s="66">
        <v>310000</v>
      </c>
    </row>
    <row r="61" spans="1:9" ht="24">
      <c r="A61" s="8"/>
      <c r="B61" s="63"/>
      <c r="C61" s="15" t="s">
        <v>47</v>
      </c>
      <c r="D61" s="63"/>
      <c r="E61" s="73">
        <v>5</v>
      </c>
      <c r="F61" s="73"/>
      <c r="G61" s="74">
        <v>17</v>
      </c>
      <c r="H61" s="73"/>
      <c r="I61" s="66">
        <v>310000</v>
      </c>
    </row>
    <row r="62" spans="1:9">
      <c r="A62" s="8"/>
      <c r="B62" s="63"/>
      <c r="C62" s="15"/>
      <c r="D62" s="63"/>
      <c r="E62" s="73"/>
      <c r="F62" s="73"/>
      <c r="G62" s="74"/>
      <c r="H62" s="73"/>
      <c r="I62" s="66"/>
    </row>
    <row r="63" spans="1:9" s="24" customFormat="1" ht="12" customHeight="1">
      <c r="A63" s="23"/>
      <c r="B63" s="185" t="s">
        <v>48</v>
      </c>
      <c r="C63" s="178"/>
      <c r="D63" s="61"/>
      <c r="E63" s="71">
        <f>SUM(E64:E64)</f>
        <v>19</v>
      </c>
      <c r="F63" s="71"/>
      <c r="G63" s="72">
        <f>SUM(G64:G64)</f>
        <v>49</v>
      </c>
      <c r="H63" s="71"/>
      <c r="I63" s="67">
        <f>SUM(I64:I64)</f>
        <v>840000</v>
      </c>
    </row>
    <row r="64" spans="1:9" ht="12" customHeight="1">
      <c r="A64" s="8"/>
      <c r="B64" s="63"/>
      <c r="C64" s="15" t="s">
        <v>49</v>
      </c>
      <c r="D64" s="63"/>
      <c r="E64" s="73">
        <v>19</v>
      </c>
      <c r="F64" s="73"/>
      <c r="G64" s="74">
        <v>49</v>
      </c>
      <c r="H64" s="73"/>
      <c r="I64" s="66">
        <v>840000</v>
      </c>
    </row>
    <row r="65" spans="1:9">
      <c r="A65" s="8"/>
      <c r="B65" s="63"/>
      <c r="C65" s="15"/>
      <c r="D65" s="63"/>
      <c r="E65" s="73"/>
      <c r="F65" s="73"/>
      <c r="G65" s="77"/>
      <c r="H65" s="73"/>
      <c r="I65" s="67"/>
    </row>
    <row r="66" spans="1:9" s="24" customFormat="1" ht="12" customHeight="1">
      <c r="A66" s="23"/>
      <c r="B66" s="185" t="s">
        <v>50</v>
      </c>
      <c r="C66" s="178"/>
      <c r="D66" s="61"/>
      <c r="E66" s="71">
        <f>SUM(E67:E69)</f>
        <v>38</v>
      </c>
      <c r="F66" s="71"/>
      <c r="G66" s="72">
        <f>SUM(G67:G69)</f>
        <v>160</v>
      </c>
      <c r="H66" s="71"/>
      <c r="I66" s="67">
        <f>SUM(I67:I69)</f>
        <v>1650000</v>
      </c>
    </row>
    <row r="67" spans="1:9" ht="12" customHeight="1">
      <c r="A67" s="8"/>
      <c r="B67" s="63"/>
      <c r="C67" s="15" t="s">
        <v>51</v>
      </c>
      <c r="D67" s="63"/>
      <c r="E67" s="73">
        <v>20</v>
      </c>
      <c r="F67" s="73"/>
      <c r="G67" s="74">
        <v>85</v>
      </c>
      <c r="H67" s="73"/>
      <c r="I67" s="66">
        <v>990000</v>
      </c>
    </row>
    <row r="68" spans="1:9" ht="24" customHeight="1">
      <c r="A68" s="8"/>
      <c r="B68" s="63"/>
      <c r="C68" s="15" t="s">
        <v>52</v>
      </c>
      <c r="D68" s="63"/>
      <c r="E68" s="73">
        <v>12</v>
      </c>
      <c r="F68" s="73"/>
      <c r="G68" s="74">
        <v>43</v>
      </c>
      <c r="H68" s="73"/>
      <c r="I68" s="66">
        <v>350000</v>
      </c>
    </row>
    <row r="69" spans="1:9" ht="12" customHeight="1">
      <c r="A69" s="8"/>
      <c r="B69" s="63"/>
      <c r="C69" s="15" t="s">
        <v>53</v>
      </c>
      <c r="D69" s="63"/>
      <c r="E69" s="73">
        <v>6</v>
      </c>
      <c r="F69" s="73"/>
      <c r="G69" s="74">
        <v>32</v>
      </c>
      <c r="H69" s="73"/>
      <c r="I69" s="66">
        <v>310000</v>
      </c>
    </row>
    <row r="70" spans="1:9">
      <c r="A70" s="8"/>
      <c r="B70" s="63"/>
      <c r="C70" s="15"/>
      <c r="D70" s="63"/>
      <c r="E70" s="73"/>
      <c r="F70" s="73"/>
      <c r="G70" s="76"/>
      <c r="H70" s="73"/>
      <c r="I70" s="66"/>
    </row>
    <row r="71" spans="1:9" s="24" customFormat="1" ht="12" customHeight="1">
      <c r="A71" s="23"/>
      <c r="B71" s="185" t="s">
        <v>54</v>
      </c>
      <c r="C71" s="178"/>
      <c r="D71" s="61"/>
      <c r="E71" s="71">
        <f>SUM(E72:E72)</f>
        <v>20</v>
      </c>
      <c r="F71" s="71"/>
      <c r="G71" s="72">
        <f>SUM(G72:G72)</f>
        <v>55</v>
      </c>
      <c r="H71" s="71"/>
      <c r="I71" s="67">
        <f>SUM(I72:I72)</f>
        <v>770000</v>
      </c>
    </row>
    <row r="72" spans="1:9" ht="12" customHeight="1">
      <c r="A72" s="8"/>
      <c r="B72" s="63"/>
      <c r="C72" s="15" t="s">
        <v>55</v>
      </c>
      <c r="D72" s="63"/>
      <c r="E72" s="73">
        <v>20</v>
      </c>
      <c r="F72" s="73"/>
      <c r="G72" s="74">
        <v>55</v>
      </c>
      <c r="H72" s="73"/>
      <c r="I72" s="66">
        <v>770000</v>
      </c>
    </row>
    <row r="73" spans="1:9">
      <c r="A73" s="8"/>
      <c r="B73" s="8"/>
      <c r="C73" s="15"/>
      <c r="D73" s="8"/>
      <c r="E73" s="8"/>
      <c r="F73" s="8"/>
      <c r="G73" s="33"/>
      <c r="H73" s="8"/>
      <c r="I73" s="7"/>
    </row>
    <row r="74" spans="1:9" s="26" customFormat="1">
      <c r="A74" s="25"/>
      <c r="B74" s="25"/>
      <c r="C74" s="27" t="s">
        <v>56</v>
      </c>
      <c r="D74" s="25"/>
      <c r="E74" s="28">
        <f>SUM(E6:E73) / 2</f>
        <v>511</v>
      </c>
      <c r="F74" s="25"/>
      <c r="G74" s="28">
        <f>SUM(G6:G73) / 2</f>
        <v>2520</v>
      </c>
      <c r="H74" s="25"/>
      <c r="I74" s="30">
        <f>SUM(I6:I73) / 2</f>
        <v>28458000</v>
      </c>
    </row>
    <row r="75" spans="1:9" ht="11.25" customHeight="1">
      <c r="A75" s="171"/>
      <c r="B75" s="171"/>
      <c r="C75" s="171"/>
      <c r="D75" s="171"/>
      <c r="E75" s="171"/>
      <c r="F75" s="171"/>
      <c r="G75" s="171"/>
      <c r="H75" s="171"/>
      <c r="I75" s="171"/>
    </row>
    <row r="76" spans="1:9">
      <c r="A76" s="8"/>
      <c r="B76" s="8"/>
      <c r="C76" s="15"/>
      <c r="D76" s="8"/>
      <c r="E76" s="8"/>
      <c r="F76" s="8"/>
      <c r="G76" s="8"/>
      <c r="H76" s="8"/>
      <c r="I76" s="8"/>
    </row>
    <row r="77" spans="1:9">
      <c r="A77" s="8"/>
      <c r="B77" s="8"/>
      <c r="C77" s="15"/>
      <c r="D77" s="8"/>
      <c r="E77" s="8"/>
      <c r="F77" s="8"/>
      <c r="G77" s="19"/>
      <c r="H77" s="8"/>
    </row>
    <row r="78" spans="1:9">
      <c r="A78" s="8"/>
      <c r="B78" s="8"/>
      <c r="C78" s="15"/>
      <c r="D78" s="8"/>
      <c r="E78" s="8"/>
      <c r="F78" s="8"/>
      <c r="G78" s="19"/>
      <c r="H78" s="8"/>
    </row>
    <row r="79" spans="1:9">
      <c r="A79" s="8"/>
      <c r="B79" s="8"/>
      <c r="C79" s="15"/>
      <c r="D79" s="8"/>
      <c r="E79" s="8"/>
      <c r="F79" s="8"/>
      <c r="G79" s="33"/>
      <c r="H79" s="8"/>
    </row>
    <row r="80" spans="1:9">
      <c r="A80" s="8"/>
      <c r="B80" s="8"/>
      <c r="C80" s="15"/>
      <c r="D80" s="8"/>
      <c r="E80" s="8"/>
      <c r="F80" s="8"/>
      <c r="G80" s="19"/>
      <c r="H80" s="8"/>
    </row>
    <row r="81" spans="1:8">
      <c r="A81" s="8"/>
      <c r="B81" s="8"/>
      <c r="C81" s="15"/>
      <c r="D81" s="8"/>
      <c r="E81" s="8"/>
      <c r="F81" s="8"/>
      <c r="G81" s="31"/>
      <c r="H81" s="8"/>
    </row>
    <row r="82" spans="1:8">
      <c r="A82" s="8"/>
      <c r="B82" s="8"/>
      <c r="C82" s="15"/>
      <c r="D82" s="8"/>
      <c r="E82" s="8"/>
      <c r="F82" s="8"/>
      <c r="G82" s="19"/>
      <c r="H82" s="8"/>
    </row>
    <row r="83" spans="1:8">
      <c r="A83" s="8"/>
      <c r="B83" s="8"/>
      <c r="C83" s="15"/>
      <c r="D83" s="8"/>
      <c r="E83" s="8"/>
      <c r="F83" s="8"/>
      <c r="G83" s="19"/>
      <c r="H83" s="8"/>
    </row>
    <row r="84" spans="1:8">
      <c r="A84" s="8"/>
      <c r="B84" s="8"/>
      <c r="C84" s="15"/>
      <c r="D84" s="8"/>
      <c r="E84" s="8"/>
      <c r="F84" s="8"/>
      <c r="G84" s="31"/>
      <c r="H84" s="8"/>
    </row>
    <row r="85" spans="1:8">
      <c r="A85" s="8"/>
      <c r="B85" s="8"/>
      <c r="C85" s="15"/>
      <c r="D85" s="8"/>
      <c r="E85" s="8"/>
      <c r="F85" s="8"/>
      <c r="G85" s="19"/>
      <c r="H85" s="8"/>
    </row>
    <row r="86" spans="1:8">
      <c r="A86" s="8"/>
      <c r="B86" s="8"/>
      <c r="C86" s="15"/>
      <c r="D86" s="8"/>
      <c r="E86" s="8"/>
      <c r="F86" s="8"/>
      <c r="G86" s="19"/>
      <c r="H86" s="8"/>
    </row>
    <row r="87" spans="1:8">
      <c r="A87" s="8"/>
      <c r="B87" s="8"/>
      <c r="C87" s="15"/>
      <c r="D87" s="8"/>
      <c r="E87" s="8"/>
      <c r="F87" s="8"/>
      <c r="G87" s="19"/>
      <c r="H87" s="8"/>
    </row>
    <row r="88" spans="1:8">
      <c r="A88" s="8"/>
      <c r="B88" s="8"/>
      <c r="C88" s="15"/>
      <c r="D88" s="8"/>
      <c r="E88" s="8"/>
      <c r="F88" s="8"/>
      <c r="G88" s="19"/>
      <c r="H88" s="8"/>
    </row>
    <row r="89" spans="1:8">
      <c r="A89" s="8"/>
      <c r="B89" s="8"/>
      <c r="C89" s="15"/>
      <c r="D89" s="8"/>
      <c r="E89" s="8"/>
      <c r="F89" s="8"/>
      <c r="G89" s="31"/>
      <c r="H89" s="8"/>
    </row>
    <row r="90" spans="1:8">
      <c r="A90" s="8"/>
      <c r="B90" s="8"/>
      <c r="C90" s="15"/>
      <c r="D90" s="8"/>
      <c r="E90" s="8"/>
      <c r="F90" s="8"/>
      <c r="G90" s="19"/>
      <c r="H90" s="8"/>
    </row>
    <row r="91" spans="1:8">
      <c r="A91" s="8"/>
      <c r="B91" s="8"/>
      <c r="C91" s="15"/>
      <c r="D91" s="8"/>
      <c r="E91" s="8"/>
      <c r="F91" s="8"/>
      <c r="G91" s="19"/>
      <c r="H91" s="8"/>
    </row>
    <row r="92" spans="1:8">
      <c r="A92" s="8"/>
      <c r="B92" s="8"/>
      <c r="C92" s="15"/>
      <c r="D92" s="8"/>
      <c r="E92" s="8"/>
      <c r="F92" s="8"/>
      <c r="H92" s="8"/>
    </row>
    <row r="93" spans="1:8">
      <c r="A93" s="8"/>
      <c r="B93" s="8"/>
      <c r="C93" s="15"/>
      <c r="D93" s="8"/>
      <c r="E93" s="8"/>
      <c r="F93" s="8"/>
      <c r="G93" s="8"/>
      <c r="H93" s="8"/>
    </row>
    <row r="94" spans="1:8">
      <c r="A94" s="8"/>
      <c r="B94" s="8"/>
      <c r="C94" s="15"/>
      <c r="D94" s="8"/>
      <c r="E94" s="8"/>
      <c r="F94" s="8"/>
      <c r="G94" s="8"/>
      <c r="H94" s="8"/>
    </row>
    <row r="95" spans="1:8">
      <c r="A95" s="8"/>
      <c r="B95" s="8"/>
      <c r="C95" s="15"/>
      <c r="D95" s="8"/>
      <c r="E95" s="8"/>
      <c r="F95" s="8"/>
      <c r="G95" s="8"/>
      <c r="H95" s="8"/>
    </row>
    <row r="96" spans="1:8">
      <c r="A96" s="8"/>
      <c r="B96" s="8"/>
      <c r="C96" s="15"/>
      <c r="D96" s="8"/>
      <c r="E96" s="8"/>
      <c r="F96" s="8"/>
      <c r="G96" s="8"/>
      <c r="H96" s="8"/>
    </row>
    <row r="97" spans="1:8">
      <c r="A97" s="8"/>
      <c r="B97" s="8"/>
      <c r="C97" s="15"/>
      <c r="D97" s="8"/>
      <c r="E97" s="8"/>
      <c r="F97" s="8"/>
      <c r="G97" s="8"/>
      <c r="H97" s="8"/>
    </row>
    <row r="98" spans="1:8">
      <c r="A98" s="8"/>
      <c r="B98" s="8"/>
      <c r="C98" s="15"/>
      <c r="D98" s="8"/>
      <c r="E98" s="8"/>
      <c r="F98" s="8"/>
      <c r="G98" s="8"/>
      <c r="H98" s="8"/>
    </row>
    <row r="99" spans="1:8">
      <c r="A99" s="8"/>
      <c r="B99" s="8"/>
      <c r="C99" s="15"/>
      <c r="D99" s="8"/>
      <c r="E99" s="8"/>
      <c r="F99" s="8"/>
      <c r="G99" s="8"/>
      <c r="H99" s="8"/>
    </row>
    <row r="100" spans="1:8">
      <c r="A100" s="8"/>
      <c r="B100" s="8"/>
      <c r="C100" s="15"/>
      <c r="D100" s="8"/>
      <c r="E100" s="8"/>
      <c r="F100" s="8"/>
      <c r="G100" s="8"/>
      <c r="H100" s="8"/>
    </row>
    <row r="101" spans="1:8">
      <c r="A101" s="8"/>
      <c r="B101" s="8"/>
      <c r="C101" s="15"/>
      <c r="D101" s="8"/>
      <c r="E101" s="8"/>
      <c r="F101" s="8"/>
      <c r="G101" s="8"/>
      <c r="H101" s="8"/>
    </row>
    <row r="102" spans="1:8">
      <c r="A102" s="8"/>
      <c r="B102" s="8"/>
      <c r="C102" s="15"/>
      <c r="D102" s="8"/>
      <c r="E102" s="8"/>
      <c r="F102" s="8"/>
      <c r="G102" s="8"/>
      <c r="H102" s="8"/>
    </row>
    <row r="103" spans="1:8">
      <c r="A103" s="8"/>
      <c r="B103" s="8"/>
      <c r="C103" s="15"/>
      <c r="D103" s="8"/>
      <c r="E103" s="8"/>
      <c r="F103" s="8"/>
      <c r="G103" s="8"/>
      <c r="H103" s="8"/>
    </row>
    <row r="104" spans="1:8">
      <c r="A104" s="8"/>
      <c r="B104" s="8"/>
      <c r="C104" s="15"/>
      <c r="D104" s="8"/>
      <c r="E104" s="8"/>
      <c r="F104" s="8"/>
      <c r="G104" s="8"/>
      <c r="H104" s="8"/>
    </row>
    <row r="105" spans="1:8">
      <c r="A105" s="8"/>
      <c r="B105" s="8"/>
      <c r="C105" s="15"/>
      <c r="D105" s="8"/>
      <c r="E105" s="8"/>
      <c r="F105" s="8"/>
      <c r="G105" s="8"/>
      <c r="H105" s="8"/>
    </row>
    <row r="106" spans="1:8">
      <c r="A106" s="8"/>
      <c r="B106" s="8"/>
      <c r="C106" s="15"/>
      <c r="D106" s="8"/>
      <c r="E106" s="8"/>
      <c r="F106" s="8"/>
      <c r="G106" s="8"/>
      <c r="H106" s="8"/>
    </row>
    <row r="107" spans="1:8">
      <c r="A107" s="8"/>
      <c r="B107" s="8"/>
      <c r="C107" s="15"/>
      <c r="D107" s="8"/>
      <c r="E107" s="8"/>
      <c r="F107" s="8"/>
      <c r="G107" s="8"/>
      <c r="H107" s="8"/>
    </row>
    <row r="108" spans="1:8">
      <c r="A108" s="8"/>
      <c r="B108" s="8"/>
      <c r="C108" s="15"/>
      <c r="D108" s="8"/>
      <c r="E108" s="8"/>
      <c r="F108" s="8"/>
      <c r="G108" s="8"/>
      <c r="H108" s="8"/>
    </row>
    <row r="109" spans="1:8">
      <c r="A109" s="8"/>
      <c r="B109" s="8"/>
      <c r="C109" s="15"/>
      <c r="D109" s="8"/>
      <c r="E109" s="8"/>
      <c r="F109" s="8"/>
      <c r="G109" s="8"/>
      <c r="H109" s="8"/>
    </row>
    <row r="110" spans="1:8">
      <c r="A110" s="8"/>
      <c r="B110" s="8"/>
      <c r="C110" s="15"/>
      <c r="D110" s="8"/>
      <c r="E110" s="8"/>
      <c r="F110" s="8"/>
      <c r="G110" s="8"/>
      <c r="H110" s="8"/>
    </row>
    <row r="111" spans="1:8">
      <c r="A111" s="8"/>
      <c r="B111" s="8"/>
      <c r="C111" s="15"/>
      <c r="D111" s="8"/>
      <c r="E111" s="8"/>
      <c r="F111" s="8"/>
      <c r="G111" s="8"/>
      <c r="H111" s="8"/>
    </row>
    <row r="112" spans="1:8">
      <c r="A112" s="8"/>
      <c r="B112" s="8"/>
      <c r="C112" s="15"/>
      <c r="D112" s="8"/>
      <c r="E112" s="8"/>
      <c r="F112" s="8"/>
      <c r="G112" s="8"/>
      <c r="H112" s="8"/>
    </row>
    <row r="113" spans="1:8">
      <c r="A113" s="8"/>
      <c r="B113" s="8"/>
      <c r="C113" s="15"/>
      <c r="D113" s="8"/>
      <c r="E113" s="8"/>
      <c r="F113" s="8"/>
      <c r="G113" s="8"/>
      <c r="H113" s="8"/>
    </row>
    <row r="114" spans="1:8">
      <c r="A114" s="8"/>
      <c r="B114" s="8"/>
      <c r="C114" s="15"/>
      <c r="D114" s="8"/>
      <c r="E114" s="8"/>
      <c r="F114" s="8"/>
      <c r="G114" s="8"/>
      <c r="H114" s="8"/>
    </row>
    <row r="115" spans="1:8">
      <c r="A115" s="8"/>
      <c r="B115" s="8"/>
      <c r="C115" s="15"/>
      <c r="D115" s="8"/>
      <c r="E115" s="8"/>
      <c r="F115" s="8"/>
      <c r="G115" s="8"/>
      <c r="H115" s="8"/>
    </row>
    <row r="116" spans="1:8">
      <c r="A116" s="8"/>
      <c r="B116" s="8"/>
      <c r="C116" s="15"/>
      <c r="D116" s="8"/>
      <c r="E116" s="8"/>
      <c r="F116" s="8"/>
      <c r="G116" s="8"/>
      <c r="H116" s="8"/>
    </row>
    <row r="117" spans="1:8">
      <c r="A117" s="8"/>
      <c r="B117" s="8"/>
      <c r="C117" s="15"/>
      <c r="D117" s="8"/>
      <c r="E117" s="8"/>
      <c r="F117" s="8"/>
      <c r="G117" s="8"/>
      <c r="H117" s="8"/>
    </row>
    <row r="118" spans="1:8">
      <c r="A118" s="8"/>
      <c r="B118" s="8"/>
      <c r="C118" s="15"/>
      <c r="D118" s="8"/>
      <c r="E118" s="8"/>
      <c r="F118" s="8"/>
      <c r="G118" s="8"/>
      <c r="H118" s="8"/>
    </row>
    <row r="119" spans="1:8">
      <c r="A119" s="8"/>
      <c r="B119" s="8"/>
      <c r="C119" s="15"/>
      <c r="D119" s="8"/>
      <c r="E119" s="8"/>
      <c r="F119" s="8"/>
      <c r="G119" s="8"/>
      <c r="H119" s="8"/>
    </row>
    <row r="120" spans="1:8">
      <c r="A120" s="8"/>
      <c r="B120" s="8"/>
      <c r="C120" s="15"/>
      <c r="D120" s="8"/>
      <c r="E120" s="8"/>
      <c r="F120" s="8"/>
      <c r="G120" s="8"/>
      <c r="H120" s="8"/>
    </row>
    <row r="121" spans="1:8">
      <c r="A121" s="8"/>
      <c r="B121" s="8"/>
      <c r="C121" s="15"/>
      <c r="D121" s="8"/>
      <c r="E121" s="8"/>
      <c r="F121" s="8"/>
      <c r="G121" s="8"/>
      <c r="H121" s="8"/>
    </row>
    <row r="122" spans="1:8">
      <c r="A122" s="8"/>
      <c r="B122" s="8"/>
      <c r="C122" s="15"/>
      <c r="D122" s="8"/>
      <c r="E122" s="8"/>
      <c r="F122" s="8"/>
      <c r="G122" s="8"/>
      <c r="H122" s="8"/>
    </row>
    <row r="123" spans="1:8">
      <c r="A123" s="8"/>
      <c r="B123" s="8"/>
      <c r="C123" s="15"/>
      <c r="D123" s="8"/>
      <c r="E123" s="8"/>
      <c r="F123" s="8"/>
      <c r="G123" s="8"/>
      <c r="H123" s="8"/>
    </row>
    <row r="124" spans="1:8">
      <c r="A124" s="8"/>
      <c r="B124" s="8"/>
      <c r="C124" s="15"/>
      <c r="D124" s="8"/>
      <c r="E124" s="8"/>
      <c r="F124" s="8"/>
      <c r="G124" s="8"/>
      <c r="H124" s="8"/>
    </row>
    <row r="125" spans="1:8">
      <c r="A125" s="8"/>
      <c r="B125" s="8"/>
      <c r="C125" s="15"/>
      <c r="D125" s="8"/>
      <c r="E125" s="8"/>
      <c r="F125" s="8"/>
      <c r="G125" s="8"/>
      <c r="H125" s="8"/>
    </row>
    <row r="126" spans="1:8">
      <c r="A126" s="8"/>
      <c r="B126" s="8"/>
      <c r="C126" s="15"/>
      <c r="D126" s="8"/>
      <c r="E126" s="8"/>
      <c r="F126" s="8"/>
      <c r="G126" s="8"/>
      <c r="H126" s="8"/>
    </row>
    <row r="127" spans="1:8">
      <c r="A127" s="8"/>
      <c r="B127" s="8"/>
      <c r="C127" s="15"/>
      <c r="D127" s="8"/>
      <c r="E127" s="8"/>
      <c r="F127" s="8"/>
      <c r="G127" s="8"/>
      <c r="H127" s="8"/>
    </row>
    <row r="128" spans="1:8">
      <c r="A128" s="8"/>
      <c r="B128" s="8"/>
      <c r="C128" s="15"/>
      <c r="D128" s="8"/>
      <c r="E128" s="8"/>
      <c r="F128" s="8"/>
      <c r="G128" s="8"/>
      <c r="H128" s="8"/>
    </row>
    <row r="129" spans="1:8">
      <c r="A129" s="8"/>
      <c r="B129" s="8"/>
      <c r="C129" s="15"/>
      <c r="D129" s="8"/>
      <c r="E129" s="8"/>
      <c r="F129" s="8"/>
      <c r="G129" s="8"/>
      <c r="H129" s="8"/>
    </row>
    <row r="130" spans="1:8">
      <c r="A130" s="8"/>
      <c r="B130" s="8"/>
      <c r="C130" s="15"/>
      <c r="D130" s="8"/>
      <c r="E130" s="8"/>
      <c r="F130" s="8"/>
      <c r="G130" s="8"/>
      <c r="H130" s="8"/>
    </row>
    <row r="131" spans="1:8">
      <c r="A131" s="8"/>
      <c r="B131" s="8"/>
      <c r="C131" s="15"/>
      <c r="D131" s="8"/>
      <c r="E131" s="8"/>
      <c r="F131" s="8"/>
      <c r="G131" s="8"/>
      <c r="H131" s="8"/>
    </row>
    <row r="132" spans="1:8">
      <c r="A132" s="8"/>
      <c r="B132" s="8"/>
      <c r="C132" s="15"/>
      <c r="D132" s="8"/>
      <c r="E132" s="8"/>
      <c r="F132" s="8"/>
      <c r="G132" s="8"/>
      <c r="H132" s="8"/>
    </row>
    <row r="133" spans="1:8">
      <c r="A133" s="8"/>
      <c r="B133" s="8"/>
      <c r="C133" s="15"/>
      <c r="D133" s="8"/>
      <c r="E133" s="8"/>
      <c r="F133" s="8"/>
      <c r="G133" s="8"/>
      <c r="H133" s="8"/>
    </row>
    <row r="134" spans="1:8">
      <c r="A134" s="8"/>
      <c r="B134" s="8"/>
      <c r="C134" s="15"/>
      <c r="D134" s="8"/>
      <c r="E134" s="8"/>
      <c r="F134" s="8"/>
      <c r="G134" s="8"/>
      <c r="H134" s="8"/>
    </row>
    <row r="135" spans="1:8">
      <c r="A135" s="8"/>
      <c r="B135" s="8"/>
      <c r="C135" s="15"/>
      <c r="D135" s="8"/>
      <c r="E135" s="8"/>
      <c r="F135" s="8"/>
      <c r="G135" s="8"/>
      <c r="H135" s="8"/>
    </row>
    <row r="136" spans="1:8">
      <c r="A136" s="8"/>
      <c r="B136" s="8"/>
      <c r="C136" s="15"/>
      <c r="D136" s="8"/>
      <c r="E136" s="8"/>
      <c r="F136" s="8"/>
      <c r="G136" s="8"/>
      <c r="H136" s="8"/>
    </row>
    <row r="137" spans="1:8">
      <c r="A137" s="8"/>
      <c r="B137" s="8"/>
      <c r="C137" s="15"/>
      <c r="D137" s="8"/>
      <c r="E137" s="8"/>
      <c r="F137" s="8"/>
      <c r="G137" s="8"/>
      <c r="H137" s="8"/>
    </row>
    <row r="138" spans="1:8">
      <c r="A138" s="8"/>
      <c r="B138" s="8"/>
      <c r="C138" s="15"/>
      <c r="D138" s="8"/>
      <c r="E138" s="8"/>
      <c r="F138" s="8"/>
      <c r="G138" s="8"/>
      <c r="H138" s="8"/>
    </row>
    <row r="139" spans="1:8">
      <c r="A139" s="8"/>
      <c r="B139" s="8"/>
      <c r="C139" s="15"/>
      <c r="D139" s="8"/>
      <c r="E139" s="8"/>
      <c r="F139" s="8"/>
      <c r="G139" s="8"/>
      <c r="H139" s="8"/>
    </row>
    <row r="140" spans="1:8">
      <c r="A140" s="8"/>
      <c r="B140" s="8"/>
      <c r="C140" s="15"/>
      <c r="D140" s="8"/>
      <c r="E140" s="8"/>
      <c r="F140" s="8"/>
      <c r="G140" s="8"/>
      <c r="H140" s="8"/>
    </row>
    <row r="141" spans="1:8">
      <c r="A141" s="8"/>
      <c r="B141" s="8"/>
      <c r="C141" s="15"/>
      <c r="D141" s="8"/>
      <c r="E141" s="8"/>
      <c r="F141" s="8"/>
      <c r="G141" s="8"/>
      <c r="H141" s="8"/>
    </row>
    <row r="142" spans="1:8">
      <c r="A142" s="8"/>
      <c r="B142" s="8"/>
      <c r="C142" s="15"/>
      <c r="D142" s="8"/>
      <c r="E142" s="8"/>
      <c r="F142" s="8"/>
      <c r="G142" s="8"/>
      <c r="H142" s="8"/>
    </row>
    <row r="143" spans="1:8">
      <c r="A143" s="8"/>
      <c r="B143" s="8"/>
      <c r="C143" s="15"/>
      <c r="D143" s="8"/>
      <c r="E143" s="8"/>
      <c r="F143" s="8"/>
      <c r="G143" s="8"/>
      <c r="H143" s="8"/>
    </row>
    <row r="144" spans="1:8">
      <c r="A144" s="8"/>
      <c r="B144" s="8"/>
      <c r="C144" s="15"/>
      <c r="D144" s="8"/>
      <c r="E144" s="8"/>
      <c r="F144" s="8"/>
      <c r="G144" s="8"/>
      <c r="H144" s="8"/>
    </row>
  </sheetData>
  <mergeCells count="20">
    <mergeCell ref="B43:C43"/>
    <mergeCell ref="B3:C4"/>
    <mergeCell ref="B6:C6"/>
    <mergeCell ref="B12:C12"/>
    <mergeCell ref="B1:I2"/>
    <mergeCell ref="B15:C15"/>
    <mergeCell ref="B18:C18"/>
    <mergeCell ref="B21:C21"/>
    <mergeCell ref="B25:C25"/>
    <mergeCell ref="B30:C30"/>
    <mergeCell ref="B36:C36"/>
    <mergeCell ref="B40:C40"/>
    <mergeCell ref="B46:C46"/>
    <mergeCell ref="B51:C51"/>
    <mergeCell ref="B54:C54"/>
    <mergeCell ref="B58:C58"/>
    <mergeCell ref="A75:I75"/>
    <mergeCell ref="B63:C63"/>
    <mergeCell ref="B66:C66"/>
    <mergeCell ref="B71:C71"/>
  </mergeCells>
  <phoneticPr fontId="30" type="noConversion"/>
  <printOptions horizontalCentered="1"/>
  <pageMargins left="0.70866141732283472" right="0.70866141732283472" top="0.74803149606299213" bottom="0.74803149606299213" header="0.31496062992125984" footer="0.31496062992125984"/>
  <pageSetup paperSize="9" scale="6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showGridLines="0" zoomScale="75" zoomScaleNormal="75" zoomScaleSheetLayoutView="100" workbookViewId="0">
      <selection activeCell="C22" sqref="C22"/>
    </sheetView>
  </sheetViews>
  <sheetFormatPr baseColWidth="10" defaultRowHeight="12.75"/>
  <cols>
    <col min="1" max="1" width="1.7109375" customWidth="1"/>
    <col min="2" max="2" width="3.7109375" customWidth="1"/>
    <col min="3" max="3" width="93" customWidth="1"/>
    <col min="4" max="4" width="1.7109375" customWidth="1"/>
    <col min="5" max="5" width="12.85546875" customWidth="1"/>
    <col min="6" max="6" width="1.7109375" customWidth="1"/>
    <col min="7" max="7" width="13.42578125" customWidth="1"/>
    <col min="8" max="8" width="1.7109375" customWidth="1"/>
    <col min="9" max="9" width="13.7109375" customWidth="1"/>
  </cols>
  <sheetData>
    <row r="1" spans="1:9" s="3" customFormat="1" ht="14.25" customHeight="1">
      <c r="A1" s="1"/>
      <c r="B1" s="176" t="s">
        <v>199</v>
      </c>
      <c r="C1" s="176"/>
      <c r="D1" s="176"/>
      <c r="E1" s="176"/>
      <c r="F1" s="176"/>
      <c r="G1" s="176"/>
      <c r="H1" s="176"/>
      <c r="I1" s="176"/>
    </row>
    <row r="2" spans="1:9" s="3" customFormat="1" ht="14.25" customHeight="1">
      <c r="A2" s="1"/>
      <c r="B2" s="176"/>
      <c r="C2" s="176"/>
      <c r="D2" s="176"/>
      <c r="E2" s="176"/>
      <c r="F2" s="176"/>
      <c r="G2" s="176"/>
      <c r="H2" s="176"/>
      <c r="I2" s="176"/>
    </row>
    <row r="3" spans="1:9" ht="38.25" customHeight="1">
      <c r="B3" s="186" t="s">
        <v>0</v>
      </c>
      <c r="C3" s="186"/>
      <c r="D3" s="17"/>
      <c r="E3" s="11" t="s">
        <v>200</v>
      </c>
      <c r="F3" s="2"/>
      <c r="G3" s="12" t="s">
        <v>194</v>
      </c>
      <c r="H3" s="2"/>
      <c r="I3" s="11" t="s">
        <v>201</v>
      </c>
    </row>
    <row r="4" spans="1:9" ht="50.25" customHeight="1">
      <c r="B4" s="186"/>
      <c r="C4" s="186"/>
      <c r="D4" s="17"/>
      <c r="E4" s="12" t="s">
        <v>1</v>
      </c>
      <c r="F4" s="2"/>
      <c r="G4" s="12" t="s">
        <v>1</v>
      </c>
      <c r="H4" s="2"/>
      <c r="I4" s="12" t="s">
        <v>4</v>
      </c>
    </row>
    <row r="5" spans="1:9">
      <c r="B5" s="42"/>
      <c r="C5" s="43"/>
      <c r="D5" s="45"/>
      <c r="E5" s="44"/>
    </row>
    <row r="6" spans="1:9">
      <c r="B6" s="185" t="s">
        <v>116</v>
      </c>
      <c r="C6" s="187"/>
      <c r="D6" s="61"/>
      <c r="E6" s="60">
        <v>52</v>
      </c>
      <c r="F6" s="65"/>
      <c r="G6" s="60">
        <v>199</v>
      </c>
      <c r="H6" s="65"/>
      <c r="I6" s="67">
        <f>SUM(I7:I11)</f>
        <v>2253193</v>
      </c>
    </row>
    <row r="7" spans="1:9">
      <c r="B7" s="63"/>
      <c r="C7" s="15" t="s">
        <v>117</v>
      </c>
      <c r="D7" s="63"/>
      <c r="E7" s="64">
        <v>15</v>
      </c>
      <c r="F7" s="65"/>
      <c r="G7" s="64">
        <v>135</v>
      </c>
      <c r="H7" s="65"/>
      <c r="I7" s="66">
        <v>1091082</v>
      </c>
    </row>
    <row r="8" spans="1:9" ht="12.75" customHeight="1">
      <c r="B8" s="63"/>
      <c r="C8" s="15" t="s">
        <v>118</v>
      </c>
      <c r="D8" s="63"/>
      <c r="E8" s="64">
        <v>10</v>
      </c>
      <c r="F8" s="65"/>
      <c r="G8" s="64">
        <v>23</v>
      </c>
      <c r="H8" s="65"/>
      <c r="I8" s="66">
        <v>330385</v>
      </c>
    </row>
    <row r="9" spans="1:9" ht="12.75" customHeight="1">
      <c r="B9" s="63"/>
      <c r="C9" s="15" t="s">
        <v>119</v>
      </c>
      <c r="D9" s="63"/>
      <c r="E9" s="64">
        <v>10</v>
      </c>
      <c r="F9" s="65"/>
      <c r="G9" s="64">
        <v>25</v>
      </c>
      <c r="H9" s="65"/>
      <c r="I9" s="66">
        <v>224566</v>
      </c>
    </row>
    <row r="10" spans="1:9" ht="12.75" customHeight="1">
      <c r="B10" s="63"/>
      <c r="C10" s="15" t="s">
        <v>226</v>
      </c>
      <c r="D10" s="63"/>
      <c r="E10" s="64">
        <v>8</v>
      </c>
      <c r="F10" s="65"/>
      <c r="G10" s="64">
        <v>12</v>
      </c>
      <c r="H10" s="65"/>
      <c r="I10" s="66">
        <v>278916</v>
      </c>
    </row>
    <row r="11" spans="1:9" ht="12.75" customHeight="1">
      <c r="B11" s="63"/>
      <c r="C11" s="15" t="s">
        <v>230</v>
      </c>
      <c r="D11" s="63"/>
      <c r="E11" s="64">
        <v>9</v>
      </c>
      <c r="F11" s="65"/>
      <c r="G11" s="64">
        <v>4</v>
      </c>
      <c r="H11" s="65"/>
      <c r="I11" s="66">
        <v>328244</v>
      </c>
    </row>
    <row r="12" spans="1:9">
      <c r="B12" s="63"/>
      <c r="C12" s="15"/>
      <c r="D12" s="63"/>
      <c r="E12" s="62"/>
      <c r="F12" s="65"/>
      <c r="G12" s="62"/>
      <c r="H12" s="65"/>
      <c r="I12" s="66"/>
    </row>
    <row r="13" spans="1:9">
      <c r="B13" s="185" t="s">
        <v>120</v>
      </c>
      <c r="C13" s="187"/>
      <c r="D13" s="61"/>
      <c r="E13" s="60">
        <v>44</v>
      </c>
      <c r="F13" s="65"/>
      <c r="G13" s="60">
        <v>110</v>
      </c>
      <c r="H13" s="65"/>
      <c r="I13" s="67">
        <f>SUM(I14:I17)</f>
        <v>1907914</v>
      </c>
    </row>
    <row r="14" spans="1:9">
      <c r="B14" s="63"/>
      <c r="C14" s="15" t="s">
        <v>227</v>
      </c>
      <c r="D14" s="63"/>
      <c r="E14" s="64">
        <v>15</v>
      </c>
      <c r="F14" s="65"/>
      <c r="G14" s="64">
        <v>49</v>
      </c>
      <c r="H14" s="65"/>
      <c r="I14" s="66">
        <v>878408</v>
      </c>
    </row>
    <row r="15" spans="1:9" ht="24.75" customHeight="1">
      <c r="B15" s="63"/>
      <c r="C15" s="15" t="s">
        <v>228</v>
      </c>
      <c r="D15" s="63"/>
      <c r="E15" s="64">
        <v>10</v>
      </c>
      <c r="F15" s="65"/>
      <c r="G15" s="64">
        <v>16</v>
      </c>
      <c r="H15" s="65"/>
      <c r="I15" s="66">
        <v>354143</v>
      </c>
    </row>
    <row r="16" spans="1:9" ht="12.75" customHeight="1">
      <c r="B16" s="63"/>
      <c r="C16" s="15" t="s">
        <v>231</v>
      </c>
      <c r="D16" s="63"/>
      <c r="E16" s="64">
        <v>10</v>
      </c>
      <c r="F16" s="65"/>
      <c r="G16" s="64">
        <v>25</v>
      </c>
      <c r="H16" s="65"/>
      <c r="I16" s="66">
        <v>403132</v>
      </c>
    </row>
    <row r="17" spans="2:11" ht="24" customHeight="1">
      <c r="B17" s="63"/>
      <c r="C17" s="15" t="s">
        <v>232</v>
      </c>
      <c r="D17" s="63"/>
      <c r="E17" s="64">
        <v>9</v>
      </c>
      <c r="F17" s="65"/>
      <c r="G17" s="64">
        <v>20</v>
      </c>
      <c r="H17" s="65"/>
      <c r="I17" s="66">
        <v>272231</v>
      </c>
      <c r="K17" t="s">
        <v>238</v>
      </c>
    </row>
    <row r="18" spans="2:11">
      <c r="B18" s="63"/>
      <c r="C18" s="15"/>
      <c r="D18" s="63"/>
      <c r="E18" s="62"/>
      <c r="F18" s="65"/>
      <c r="G18" s="62"/>
      <c r="H18" s="65"/>
      <c r="I18" s="66"/>
    </row>
    <row r="19" spans="2:11">
      <c r="B19" s="185" t="s">
        <v>121</v>
      </c>
      <c r="C19" s="187"/>
      <c r="D19" s="61"/>
      <c r="E19" s="60">
        <v>23</v>
      </c>
      <c r="F19" s="65"/>
      <c r="G19" s="60">
        <v>71</v>
      </c>
      <c r="H19" s="65"/>
      <c r="I19" s="67">
        <f>SUM(I20:I21)</f>
        <v>512457</v>
      </c>
    </row>
    <row r="20" spans="2:11">
      <c r="B20" s="63"/>
      <c r="C20" s="15" t="s">
        <v>122</v>
      </c>
      <c r="D20" s="63"/>
      <c r="E20" s="64">
        <v>14</v>
      </c>
      <c r="F20" s="65"/>
      <c r="G20" s="64">
        <v>61</v>
      </c>
      <c r="H20" s="65"/>
      <c r="I20" s="66">
        <v>370457</v>
      </c>
    </row>
    <row r="21" spans="2:11" ht="24">
      <c r="B21" s="63"/>
      <c r="C21" s="15" t="s">
        <v>123</v>
      </c>
      <c r="D21" s="63"/>
      <c r="E21" s="64">
        <v>9</v>
      </c>
      <c r="F21" s="65"/>
      <c r="G21" s="64">
        <v>10</v>
      </c>
      <c r="H21" s="65"/>
      <c r="I21" s="66">
        <v>142000</v>
      </c>
    </row>
    <row r="22" spans="2:11">
      <c r="B22" s="63"/>
      <c r="C22" s="15"/>
      <c r="D22" s="63"/>
      <c r="E22" s="62"/>
      <c r="F22" s="65"/>
      <c r="G22" s="62"/>
      <c r="H22" s="65"/>
      <c r="I22" s="66"/>
    </row>
    <row r="23" spans="2:11">
      <c r="B23" s="185" t="s">
        <v>124</v>
      </c>
      <c r="C23" s="187"/>
      <c r="D23" s="61"/>
      <c r="E23" s="60">
        <v>10</v>
      </c>
      <c r="F23" s="65"/>
      <c r="G23" s="60">
        <v>29</v>
      </c>
      <c r="H23" s="65"/>
      <c r="I23" s="67">
        <f>SUM(I24:I24)</f>
        <v>466268</v>
      </c>
    </row>
    <row r="24" spans="2:11">
      <c r="B24" s="63"/>
      <c r="C24" s="15" t="s">
        <v>206</v>
      </c>
      <c r="D24" s="63"/>
      <c r="E24" s="64">
        <v>10</v>
      </c>
      <c r="F24" s="65"/>
      <c r="G24" s="64">
        <v>29</v>
      </c>
      <c r="H24" s="65"/>
      <c r="I24" s="66">
        <v>466268</v>
      </c>
    </row>
    <row r="25" spans="2:11">
      <c r="B25" s="63"/>
      <c r="C25" s="15"/>
      <c r="D25" s="63"/>
      <c r="E25" s="62"/>
      <c r="F25" s="65"/>
      <c r="G25" s="62"/>
      <c r="H25" s="65"/>
      <c r="I25" s="66"/>
    </row>
    <row r="26" spans="2:11">
      <c r="B26" s="185" t="s">
        <v>125</v>
      </c>
      <c r="C26" s="187"/>
      <c r="D26" s="61"/>
      <c r="E26" s="60">
        <v>11</v>
      </c>
      <c r="F26" s="65"/>
      <c r="G26" s="60">
        <v>27</v>
      </c>
      <c r="H26" s="65"/>
      <c r="I26" s="67">
        <f>SUM(I27:I27)</f>
        <v>454052</v>
      </c>
    </row>
    <row r="27" spans="2:11">
      <c r="B27" s="63"/>
      <c r="C27" s="15" t="s">
        <v>233</v>
      </c>
      <c r="D27" s="63"/>
      <c r="E27" s="64">
        <v>11</v>
      </c>
      <c r="F27" s="65"/>
      <c r="G27" s="64">
        <v>27</v>
      </c>
      <c r="H27" s="65"/>
      <c r="I27" s="66">
        <v>454052</v>
      </c>
    </row>
    <row r="28" spans="2:11">
      <c r="B28" s="63"/>
      <c r="C28" s="15"/>
      <c r="D28" s="63"/>
      <c r="E28" s="62"/>
      <c r="F28" s="65"/>
      <c r="G28" s="62"/>
      <c r="H28" s="65"/>
      <c r="I28" s="66"/>
    </row>
    <row r="29" spans="2:11">
      <c r="B29" s="185" t="s">
        <v>14</v>
      </c>
      <c r="C29" s="187"/>
      <c r="D29" s="61"/>
      <c r="E29" s="60">
        <v>15</v>
      </c>
      <c r="F29" s="65"/>
      <c r="G29" s="60">
        <v>76</v>
      </c>
      <c r="H29" s="65"/>
      <c r="I29" s="67">
        <f>SUM(I30:I30)</f>
        <v>642710</v>
      </c>
    </row>
    <row r="30" spans="2:11">
      <c r="B30" s="63"/>
      <c r="C30" s="15" t="s">
        <v>207</v>
      </c>
      <c r="D30" s="63"/>
      <c r="E30" s="64">
        <v>15</v>
      </c>
      <c r="F30" s="65"/>
      <c r="G30" s="64">
        <v>76</v>
      </c>
      <c r="H30" s="65"/>
      <c r="I30" s="66">
        <v>642710</v>
      </c>
    </row>
    <row r="31" spans="2:11">
      <c r="B31" s="63"/>
      <c r="C31" s="15"/>
      <c r="D31" s="63"/>
      <c r="E31" s="62"/>
      <c r="F31" s="65"/>
      <c r="G31" s="62"/>
      <c r="H31" s="65"/>
      <c r="I31" s="66"/>
    </row>
    <row r="32" spans="2:11">
      <c r="B32" s="185" t="s">
        <v>93</v>
      </c>
      <c r="C32" s="187"/>
      <c r="D32" s="61"/>
      <c r="E32" s="60">
        <f>E33+E34+E35</f>
        <v>25</v>
      </c>
      <c r="F32" s="65"/>
      <c r="G32" s="60">
        <f>G33+G34+G35</f>
        <v>228</v>
      </c>
      <c r="H32" s="65"/>
      <c r="I32" s="67">
        <f>SUM(I33:I35)</f>
        <v>1199516</v>
      </c>
    </row>
    <row r="33" spans="2:9">
      <c r="B33" s="63"/>
      <c r="C33" s="15" t="s">
        <v>126</v>
      </c>
      <c r="D33" s="63"/>
      <c r="E33" s="64">
        <v>15</v>
      </c>
      <c r="F33" s="65"/>
      <c r="G33" s="64">
        <v>143</v>
      </c>
      <c r="H33" s="65"/>
      <c r="I33" s="66">
        <v>967238</v>
      </c>
    </row>
    <row r="34" spans="2:9">
      <c r="B34" s="63"/>
      <c r="C34" s="15" t="s">
        <v>204</v>
      </c>
      <c r="D34" s="64"/>
      <c r="E34" s="63">
        <v>1</v>
      </c>
      <c r="F34" s="64"/>
      <c r="G34" s="64">
        <v>66</v>
      </c>
      <c r="H34" s="62"/>
      <c r="I34" s="66"/>
    </row>
    <row r="35" spans="2:9" ht="12.75" customHeight="1">
      <c r="B35" s="63"/>
      <c r="C35" s="15" t="s">
        <v>127</v>
      </c>
      <c r="D35" s="63"/>
      <c r="E35" s="64">
        <v>9</v>
      </c>
      <c r="F35" s="65"/>
      <c r="G35" s="64">
        <v>19</v>
      </c>
      <c r="H35" s="65"/>
      <c r="I35" s="66">
        <v>232278</v>
      </c>
    </row>
    <row r="36" spans="2:9">
      <c r="B36" s="63"/>
      <c r="C36" s="15"/>
      <c r="D36" s="63"/>
      <c r="E36" s="62"/>
      <c r="F36" s="65"/>
      <c r="G36" s="62"/>
      <c r="H36" s="65"/>
      <c r="I36" s="66"/>
    </row>
    <row r="37" spans="2:9">
      <c r="B37" s="185" t="s">
        <v>128</v>
      </c>
      <c r="C37" s="187"/>
      <c r="D37" s="61"/>
      <c r="E37" s="60">
        <v>13</v>
      </c>
      <c r="F37" s="65"/>
      <c r="G37" s="60">
        <v>34</v>
      </c>
      <c r="H37" s="65"/>
      <c r="I37" s="67">
        <f>SUM(I38:I38)</f>
        <v>552001</v>
      </c>
    </row>
    <row r="38" spans="2:9">
      <c r="B38" s="63"/>
      <c r="C38" s="15" t="s">
        <v>208</v>
      </c>
      <c r="D38" s="63"/>
      <c r="E38" s="64">
        <v>13</v>
      </c>
      <c r="F38" s="65"/>
      <c r="G38" s="64">
        <v>34</v>
      </c>
      <c r="H38" s="65"/>
      <c r="I38" s="66">
        <v>552001</v>
      </c>
    </row>
    <row r="39" spans="2:9">
      <c r="B39" s="63"/>
      <c r="C39" s="15"/>
      <c r="D39" s="63"/>
      <c r="E39" s="62"/>
      <c r="F39" s="65"/>
      <c r="G39" s="62"/>
      <c r="H39" s="65"/>
      <c r="I39" s="66"/>
    </row>
    <row r="40" spans="2:9">
      <c r="B40" s="185" t="s">
        <v>129</v>
      </c>
      <c r="C40" s="187"/>
      <c r="D40" s="61"/>
      <c r="E40" s="60">
        <v>28</v>
      </c>
      <c r="F40" s="65"/>
      <c r="G40" s="60">
        <v>176</v>
      </c>
      <c r="H40" s="65"/>
      <c r="I40" s="67">
        <f>SUM(I41:I42)</f>
        <v>1227881</v>
      </c>
    </row>
    <row r="41" spans="2:9">
      <c r="B41" s="63"/>
      <c r="C41" s="15" t="s">
        <v>209</v>
      </c>
      <c r="D41" s="63"/>
      <c r="E41" s="64">
        <v>15</v>
      </c>
      <c r="F41" s="65"/>
      <c r="G41" s="64">
        <v>158</v>
      </c>
      <c r="H41" s="65"/>
      <c r="I41" s="66">
        <v>900720</v>
      </c>
    </row>
    <row r="42" spans="2:9" ht="24" customHeight="1">
      <c r="B42" s="63"/>
      <c r="C42" s="15" t="s">
        <v>130</v>
      </c>
      <c r="D42" s="63"/>
      <c r="E42" s="64">
        <v>13</v>
      </c>
      <c r="F42" s="65"/>
      <c r="G42" s="64">
        <v>18</v>
      </c>
      <c r="H42" s="65"/>
      <c r="I42" s="66">
        <v>327161</v>
      </c>
    </row>
    <row r="43" spans="2:9">
      <c r="B43" s="63"/>
      <c r="C43" s="15"/>
      <c r="D43" s="63"/>
      <c r="E43" s="62"/>
      <c r="F43" s="65"/>
      <c r="G43" s="62"/>
      <c r="H43" s="65"/>
      <c r="I43" s="66"/>
    </row>
    <row r="44" spans="2:9">
      <c r="B44" s="185" t="s">
        <v>131</v>
      </c>
      <c r="C44" s="187"/>
      <c r="D44" s="61"/>
      <c r="E44" s="60">
        <v>45</v>
      </c>
      <c r="F44" s="65"/>
      <c r="G44" s="60">
        <v>112</v>
      </c>
      <c r="H44" s="65"/>
      <c r="I44" s="67">
        <f>SUM(I45:I47)</f>
        <v>1734846</v>
      </c>
    </row>
    <row r="45" spans="2:9">
      <c r="B45" s="63"/>
      <c r="C45" s="15" t="s">
        <v>132</v>
      </c>
      <c r="D45" s="63"/>
      <c r="E45" s="64">
        <v>20</v>
      </c>
      <c r="F45" s="65"/>
      <c r="G45" s="64">
        <v>47</v>
      </c>
      <c r="H45" s="65"/>
      <c r="I45" s="66">
        <v>730304</v>
      </c>
    </row>
    <row r="46" spans="2:9" ht="12.75" customHeight="1">
      <c r="B46" s="63"/>
      <c r="C46" s="15" t="s">
        <v>133</v>
      </c>
      <c r="D46" s="63"/>
      <c r="E46" s="64">
        <v>16</v>
      </c>
      <c r="F46" s="65"/>
      <c r="G46" s="64">
        <v>37</v>
      </c>
      <c r="H46" s="65"/>
      <c r="I46" s="66">
        <v>695636</v>
      </c>
    </row>
    <row r="47" spans="2:9" ht="24" customHeight="1">
      <c r="B47" s="63"/>
      <c r="C47" s="15" t="s">
        <v>134</v>
      </c>
      <c r="D47" s="63"/>
      <c r="E47" s="64">
        <v>9</v>
      </c>
      <c r="F47" s="65"/>
      <c r="G47" s="64">
        <v>28</v>
      </c>
      <c r="H47" s="65"/>
      <c r="I47" s="66">
        <v>308906</v>
      </c>
    </row>
    <row r="48" spans="2:9">
      <c r="B48" s="63"/>
      <c r="C48" s="15"/>
      <c r="D48" s="63"/>
      <c r="E48" s="62"/>
      <c r="F48" s="65"/>
      <c r="G48" s="62"/>
      <c r="H48" s="65"/>
      <c r="I48" s="66"/>
    </row>
    <row r="49" spans="2:9">
      <c r="B49" s="185" t="s">
        <v>103</v>
      </c>
      <c r="C49" s="187"/>
      <c r="D49" s="61"/>
      <c r="E49" s="60">
        <v>25</v>
      </c>
      <c r="F49" s="65"/>
      <c r="G49" s="60">
        <v>63</v>
      </c>
      <c r="H49" s="65"/>
      <c r="I49" s="67">
        <f>SUM(I50:I51)</f>
        <v>908289</v>
      </c>
    </row>
    <row r="50" spans="2:9">
      <c r="B50" s="63"/>
      <c r="C50" s="15" t="s">
        <v>104</v>
      </c>
      <c r="D50" s="63"/>
      <c r="E50" s="64">
        <v>15</v>
      </c>
      <c r="F50" s="65"/>
      <c r="G50" s="64">
        <v>46</v>
      </c>
      <c r="H50" s="65"/>
      <c r="I50" s="66">
        <v>616000</v>
      </c>
    </row>
    <row r="51" spans="2:9" s="56" customFormat="1" ht="12.75" customHeight="1">
      <c r="B51" s="68"/>
      <c r="C51" s="69" t="s">
        <v>211</v>
      </c>
      <c r="D51" s="68"/>
      <c r="E51" s="64">
        <v>10</v>
      </c>
      <c r="F51" s="70"/>
      <c r="G51" s="64">
        <v>17</v>
      </c>
      <c r="H51" s="70"/>
      <c r="I51" s="66">
        <v>292289</v>
      </c>
    </row>
    <row r="52" spans="2:9">
      <c r="B52" s="68"/>
      <c r="C52" s="69"/>
      <c r="D52" s="63"/>
      <c r="E52" s="62"/>
      <c r="F52" s="65"/>
      <c r="G52" s="62"/>
      <c r="H52" s="65"/>
      <c r="I52" s="66"/>
    </row>
    <row r="53" spans="2:9">
      <c r="B53" s="185" t="s">
        <v>135</v>
      </c>
      <c r="C53" s="187"/>
      <c r="D53" s="61"/>
      <c r="E53" s="60">
        <v>25</v>
      </c>
      <c r="F53" s="65"/>
      <c r="G53" s="60">
        <v>65</v>
      </c>
      <c r="H53" s="65"/>
      <c r="I53" s="67">
        <f>SUM(I54:I55)</f>
        <v>833271</v>
      </c>
    </row>
    <row r="54" spans="2:9">
      <c r="B54" s="63"/>
      <c r="C54" s="15" t="s">
        <v>212</v>
      </c>
      <c r="D54" s="63"/>
      <c r="E54" s="64">
        <v>15</v>
      </c>
      <c r="F54" s="65"/>
      <c r="G54" s="64">
        <v>42</v>
      </c>
      <c r="H54" s="65"/>
      <c r="I54" s="66">
        <v>580950</v>
      </c>
    </row>
    <row r="55" spans="2:9" ht="12.75" customHeight="1">
      <c r="B55" s="63"/>
      <c r="C55" s="15" t="s">
        <v>136</v>
      </c>
      <c r="D55" s="63"/>
      <c r="E55" s="64">
        <v>10</v>
      </c>
      <c r="F55" s="65"/>
      <c r="G55" s="64">
        <v>23</v>
      </c>
      <c r="H55" s="65"/>
      <c r="I55" s="66">
        <v>252321</v>
      </c>
    </row>
    <row r="56" spans="2:9">
      <c r="B56" s="63"/>
      <c r="C56" s="15"/>
      <c r="D56" s="63"/>
      <c r="E56" s="62"/>
      <c r="F56" s="65"/>
      <c r="G56" s="62"/>
      <c r="H56" s="65"/>
      <c r="I56" s="66"/>
    </row>
    <row r="57" spans="2:9">
      <c r="B57" s="185" t="s">
        <v>31</v>
      </c>
      <c r="C57" s="187"/>
      <c r="D57" s="61"/>
      <c r="E57" s="60">
        <v>15</v>
      </c>
      <c r="F57" s="65"/>
      <c r="G57" s="60">
        <v>43</v>
      </c>
      <c r="H57" s="65"/>
      <c r="I57" s="67">
        <f>SUM(I58:I59)</f>
        <v>564000</v>
      </c>
    </row>
    <row r="58" spans="2:9" ht="14.25" customHeight="1">
      <c r="B58" s="63"/>
      <c r="C58" s="15" t="s">
        <v>210</v>
      </c>
      <c r="D58" s="63"/>
      <c r="E58" s="64">
        <v>15</v>
      </c>
      <c r="F58" s="65"/>
      <c r="G58" s="64">
        <v>43</v>
      </c>
      <c r="H58" s="65"/>
      <c r="I58" s="66">
        <v>564000</v>
      </c>
    </row>
    <row r="59" spans="2:9">
      <c r="B59" s="63"/>
      <c r="C59" s="15"/>
      <c r="D59" s="63"/>
      <c r="E59" s="62"/>
      <c r="F59" s="65"/>
      <c r="G59" s="62"/>
      <c r="H59" s="65"/>
      <c r="I59" s="66"/>
    </row>
    <row r="60" spans="2:9">
      <c r="B60" s="185" t="s">
        <v>137</v>
      </c>
      <c r="C60" s="187"/>
      <c r="D60" s="61"/>
      <c r="E60" s="60">
        <v>12</v>
      </c>
      <c r="F60" s="65"/>
      <c r="G60" s="60">
        <v>240</v>
      </c>
      <c r="H60" s="65"/>
      <c r="I60" s="67">
        <f>SUM(I61:I61)</f>
        <v>1547452</v>
      </c>
    </row>
    <row r="61" spans="2:9">
      <c r="B61" s="63"/>
      <c r="C61" s="15" t="s">
        <v>138</v>
      </c>
      <c r="D61" s="63"/>
      <c r="E61" s="64">
        <v>12</v>
      </c>
      <c r="F61" s="65"/>
      <c r="G61" s="64">
        <v>240</v>
      </c>
      <c r="H61" s="65"/>
      <c r="I61" s="66">
        <v>1547452</v>
      </c>
    </row>
    <row r="62" spans="2:9">
      <c r="B62" s="63"/>
      <c r="C62" s="15"/>
      <c r="D62" s="63"/>
      <c r="E62" s="62"/>
      <c r="F62" s="65"/>
      <c r="G62" s="62"/>
      <c r="H62" s="65"/>
      <c r="I62" s="66"/>
    </row>
    <row r="63" spans="2:9">
      <c r="B63" s="185" t="s">
        <v>139</v>
      </c>
      <c r="C63" s="187"/>
      <c r="D63" s="61"/>
      <c r="E63" s="60">
        <v>14</v>
      </c>
      <c r="F63" s="65"/>
      <c r="G63" s="60">
        <v>155</v>
      </c>
      <c r="H63" s="65"/>
      <c r="I63" s="67">
        <f>SUM(I64:I64)</f>
        <v>983000</v>
      </c>
    </row>
    <row r="64" spans="2:9">
      <c r="B64" s="63"/>
      <c r="C64" s="15" t="s">
        <v>237</v>
      </c>
      <c r="D64" s="63"/>
      <c r="E64" s="64">
        <v>14</v>
      </c>
      <c r="F64" s="65"/>
      <c r="G64" s="64">
        <v>155</v>
      </c>
      <c r="H64" s="65"/>
      <c r="I64" s="66">
        <v>983000</v>
      </c>
    </row>
    <row r="65" spans="2:9">
      <c r="B65" s="63"/>
      <c r="C65" s="15"/>
      <c r="D65" s="63"/>
      <c r="E65" s="62"/>
      <c r="F65" s="65"/>
      <c r="G65" s="62"/>
      <c r="H65" s="65"/>
      <c r="I65" s="66"/>
    </row>
    <row r="66" spans="2:9">
      <c r="B66" s="185" t="s">
        <v>140</v>
      </c>
      <c r="C66" s="187"/>
      <c r="D66" s="61"/>
      <c r="E66" s="60">
        <v>15</v>
      </c>
      <c r="F66" s="65"/>
      <c r="G66" s="60">
        <v>48</v>
      </c>
      <c r="H66" s="65"/>
      <c r="I66" s="67">
        <f>SUM(I67:I67)</f>
        <v>552347</v>
      </c>
    </row>
    <row r="67" spans="2:9">
      <c r="B67" s="63"/>
      <c r="C67" s="15" t="s">
        <v>141</v>
      </c>
      <c r="D67" s="63"/>
      <c r="E67" s="64">
        <v>15</v>
      </c>
      <c r="F67" s="65"/>
      <c r="G67" s="64">
        <v>48</v>
      </c>
      <c r="H67" s="65"/>
      <c r="I67" s="66">
        <v>552347</v>
      </c>
    </row>
    <row r="68" spans="2:9">
      <c r="B68" s="63"/>
      <c r="C68" s="15"/>
      <c r="D68" s="63"/>
      <c r="E68" s="62"/>
      <c r="F68" s="65"/>
      <c r="G68" s="62"/>
      <c r="H68" s="65"/>
      <c r="I68" s="66"/>
    </row>
    <row r="69" spans="2:9">
      <c r="B69" s="185" t="s">
        <v>142</v>
      </c>
      <c r="C69" s="187"/>
      <c r="D69" s="61"/>
      <c r="E69" s="60">
        <v>25</v>
      </c>
      <c r="F69" s="65"/>
      <c r="G69" s="60">
        <v>73</v>
      </c>
      <c r="H69" s="65"/>
      <c r="I69" s="67">
        <f>SUM(I70:I71)</f>
        <v>1037566</v>
      </c>
    </row>
    <row r="70" spans="2:9">
      <c r="B70" s="63"/>
      <c r="C70" s="15" t="s">
        <v>143</v>
      </c>
      <c r="D70" s="63"/>
      <c r="E70" s="64">
        <v>15</v>
      </c>
      <c r="F70" s="65"/>
      <c r="G70" s="64">
        <v>42</v>
      </c>
      <c r="H70" s="65"/>
      <c r="I70" s="66">
        <v>679058</v>
      </c>
    </row>
    <row r="71" spans="2:9" ht="24" customHeight="1">
      <c r="B71" s="63"/>
      <c r="C71" s="15" t="s">
        <v>229</v>
      </c>
      <c r="D71" s="63"/>
      <c r="E71" s="64">
        <v>10</v>
      </c>
      <c r="F71" s="65"/>
      <c r="G71" s="64">
        <v>31</v>
      </c>
      <c r="H71" s="65"/>
      <c r="I71" s="66">
        <v>358508</v>
      </c>
    </row>
    <row r="72" spans="2:9">
      <c r="B72" s="63"/>
      <c r="C72" s="15"/>
      <c r="D72" s="63"/>
      <c r="E72" s="62"/>
      <c r="F72" s="65"/>
      <c r="G72" s="62"/>
      <c r="H72" s="65"/>
      <c r="I72" s="66"/>
    </row>
    <row r="73" spans="2:9">
      <c r="B73" s="185" t="s">
        <v>144</v>
      </c>
      <c r="C73" s="187"/>
      <c r="D73" s="61"/>
      <c r="E73" s="60">
        <v>20</v>
      </c>
      <c r="F73" s="65"/>
      <c r="G73" s="60">
        <v>64</v>
      </c>
      <c r="H73" s="65"/>
      <c r="I73" s="67">
        <f>SUM(I74:I75)</f>
        <v>856856</v>
      </c>
    </row>
    <row r="74" spans="2:9" ht="12.75" customHeight="1">
      <c r="B74" s="63"/>
      <c r="C74" s="15" t="s">
        <v>213</v>
      </c>
      <c r="D74" s="63"/>
      <c r="E74" s="64">
        <v>12</v>
      </c>
      <c r="F74" s="65"/>
      <c r="G74" s="64">
        <v>43</v>
      </c>
      <c r="H74" s="65"/>
      <c r="I74" s="66">
        <v>543636</v>
      </c>
    </row>
    <row r="75" spans="2:9" ht="24" customHeight="1">
      <c r="B75" s="63"/>
      <c r="C75" s="15" t="s">
        <v>214</v>
      </c>
      <c r="D75" s="63"/>
      <c r="E75" s="64">
        <v>8</v>
      </c>
      <c r="F75" s="65"/>
      <c r="G75" s="64">
        <v>21</v>
      </c>
      <c r="H75" s="65"/>
      <c r="I75" s="66">
        <v>313220</v>
      </c>
    </row>
    <row r="76" spans="2:9">
      <c r="B76" s="63"/>
      <c r="C76" s="15"/>
      <c r="D76" s="63"/>
      <c r="E76" s="62"/>
      <c r="F76" s="65"/>
      <c r="G76" s="62"/>
      <c r="H76" s="65"/>
      <c r="I76" s="66"/>
    </row>
    <row r="77" spans="2:9">
      <c r="B77" s="185" t="s">
        <v>41</v>
      </c>
      <c r="C77" s="187"/>
      <c r="D77" s="61"/>
      <c r="E77" s="60">
        <v>73</v>
      </c>
      <c r="F77" s="65"/>
      <c r="G77" s="60">
        <v>450</v>
      </c>
      <c r="H77" s="65"/>
      <c r="I77" s="67">
        <f>SUM(I78:I80)</f>
        <v>6264999</v>
      </c>
    </row>
    <row r="78" spans="2:9">
      <c r="B78" s="63"/>
      <c r="C78" s="15" t="s">
        <v>42</v>
      </c>
      <c r="D78" s="63"/>
      <c r="E78" s="64">
        <v>53</v>
      </c>
      <c r="F78" s="65"/>
      <c r="G78" s="64">
        <v>403</v>
      </c>
      <c r="H78" s="65"/>
      <c r="I78" s="66">
        <v>5850000</v>
      </c>
    </row>
    <row r="79" spans="2:9">
      <c r="B79" s="63"/>
      <c r="C79" s="15" t="s">
        <v>205</v>
      </c>
      <c r="D79" s="63"/>
      <c r="E79" s="64">
        <v>10</v>
      </c>
      <c r="F79" s="65"/>
      <c r="G79" s="64">
        <v>19</v>
      </c>
      <c r="H79" s="65"/>
      <c r="I79" s="66"/>
    </row>
    <row r="80" spans="2:9" ht="12.75" customHeight="1">
      <c r="B80" s="63"/>
      <c r="C80" s="15" t="s">
        <v>145</v>
      </c>
      <c r="D80" s="63"/>
      <c r="E80" s="64">
        <v>10</v>
      </c>
      <c r="F80" s="65"/>
      <c r="G80" s="64">
        <v>28</v>
      </c>
      <c r="H80" s="65"/>
      <c r="I80" s="66">
        <v>414999</v>
      </c>
    </row>
    <row r="81" spans="1:9">
      <c r="B81" s="63"/>
      <c r="C81" s="15"/>
      <c r="D81" s="63"/>
      <c r="E81" s="62"/>
      <c r="F81" s="65"/>
      <c r="G81" s="62"/>
      <c r="H81" s="65"/>
      <c r="I81" s="66"/>
    </row>
    <row r="82" spans="1:9">
      <c r="B82" s="185" t="s">
        <v>146</v>
      </c>
      <c r="C82" s="187"/>
      <c r="D82" s="61"/>
      <c r="E82" s="60">
        <v>14</v>
      </c>
      <c r="F82" s="65"/>
      <c r="G82" s="60">
        <v>39</v>
      </c>
      <c r="H82" s="65"/>
      <c r="I82" s="67">
        <f>SUM(I83:I83)</f>
        <v>541770</v>
      </c>
    </row>
    <row r="83" spans="1:9" ht="12.75" customHeight="1">
      <c r="B83" s="63"/>
      <c r="C83" s="15" t="s">
        <v>215</v>
      </c>
      <c r="D83" s="63"/>
      <c r="E83" s="64">
        <v>14</v>
      </c>
      <c r="F83" s="65"/>
      <c r="G83" s="64">
        <v>39</v>
      </c>
      <c r="H83" s="65"/>
      <c r="I83" s="66">
        <v>541770</v>
      </c>
    </row>
    <row r="84" spans="1:9">
      <c r="B84" s="63"/>
      <c r="C84" s="15"/>
      <c r="D84" s="63"/>
      <c r="E84" s="62"/>
      <c r="F84" s="65"/>
      <c r="G84" s="62"/>
      <c r="H84" s="65"/>
      <c r="I84" s="66"/>
    </row>
    <row r="85" spans="1:9">
      <c r="B85" s="185" t="s">
        <v>147</v>
      </c>
      <c r="C85" s="187"/>
      <c r="D85" s="61"/>
      <c r="E85" s="60">
        <v>21</v>
      </c>
      <c r="F85" s="65"/>
      <c r="G85" s="60">
        <v>76</v>
      </c>
      <c r="H85" s="65"/>
      <c r="I85" s="67">
        <f>SUM(I86:I87)</f>
        <v>821367</v>
      </c>
    </row>
    <row r="86" spans="1:9" ht="12.75" customHeight="1">
      <c r="B86" s="63"/>
      <c r="C86" s="15" t="s">
        <v>148</v>
      </c>
      <c r="D86" s="63"/>
      <c r="E86" s="64">
        <v>15</v>
      </c>
      <c r="F86" s="65"/>
      <c r="G86" s="64">
        <v>60</v>
      </c>
      <c r="H86" s="65"/>
      <c r="I86" s="66">
        <v>500291</v>
      </c>
    </row>
    <row r="87" spans="1:9" ht="24">
      <c r="B87" s="63"/>
      <c r="C87" s="15" t="s">
        <v>149</v>
      </c>
      <c r="D87" s="63"/>
      <c r="E87" s="64">
        <v>6</v>
      </c>
      <c r="F87" s="65"/>
      <c r="G87" s="64">
        <v>16</v>
      </c>
      <c r="H87" s="65"/>
      <c r="I87" s="66">
        <v>321076</v>
      </c>
    </row>
    <row r="88" spans="1:9">
      <c r="B88" s="63"/>
      <c r="C88" s="15"/>
      <c r="D88" s="63"/>
      <c r="E88" s="63"/>
      <c r="F88" s="62"/>
      <c r="G88" s="62"/>
      <c r="H88" s="62"/>
      <c r="I88" s="66"/>
    </row>
    <row r="89" spans="1:9">
      <c r="B89" s="46"/>
      <c r="C89" s="47" t="s">
        <v>56</v>
      </c>
      <c r="D89" s="46"/>
      <c r="E89" s="48">
        <f>SUM(E6:E88) / 2</f>
        <v>525</v>
      </c>
      <c r="G89" s="49">
        <f>SUM(G6:G88) / 2</f>
        <v>2378</v>
      </c>
      <c r="I89" s="49">
        <f>SUM(I6:I88) / 2</f>
        <v>25861755</v>
      </c>
    </row>
    <row r="90" spans="1:9" s="58" customFormat="1" ht="17.25" customHeight="1">
      <c r="A90" s="171"/>
      <c r="B90" s="171"/>
      <c r="C90" s="171"/>
      <c r="D90" s="171"/>
      <c r="E90" s="171"/>
      <c r="F90" s="171"/>
      <c r="G90" s="171"/>
      <c r="H90" s="171"/>
      <c r="I90" s="171"/>
    </row>
  </sheetData>
  <mergeCells count="24">
    <mergeCell ref="B44:C44"/>
    <mergeCell ref="B49:C49"/>
    <mergeCell ref="B66:C66"/>
    <mergeCell ref="B85:C85"/>
    <mergeCell ref="B69:C69"/>
    <mergeCell ref="B73:C73"/>
    <mergeCell ref="B77:C77"/>
    <mergeCell ref="B82:C82"/>
    <mergeCell ref="A90:I90"/>
    <mergeCell ref="B1:I2"/>
    <mergeCell ref="B3:C4"/>
    <mergeCell ref="B6:C6"/>
    <mergeCell ref="B13:C13"/>
    <mergeCell ref="B19:C19"/>
    <mergeCell ref="B23:C23"/>
    <mergeCell ref="B26:C26"/>
    <mergeCell ref="B29:C29"/>
    <mergeCell ref="B32:C32"/>
    <mergeCell ref="B53:C53"/>
    <mergeCell ref="B60:C60"/>
    <mergeCell ref="B57:C57"/>
    <mergeCell ref="B63:C63"/>
    <mergeCell ref="B37:C37"/>
    <mergeCell ref="B40:C40"/>
  </mergeCells>
  <phoneticPr fontId="30" type="noConversion"/>
  <printOptions horizontalCentered="1"/>
  <pageMargins left="0.7" right="0.7" top="0.75" bottom="0.75" header="0.3" footer="0.3"/>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92"/>
  <sheetViews>
    <sheetView zoomScale="85" zoomScaleNormal="85" workbookViewId="0">
      <selection activeCell="C100" sqref="C100"/>
    </sheetView>
  </sheetViews>
  <sheetFormatPr baseColWidth="10" defaultRowHeight="12.75"/>
  <cols>
    <col min="1" max="1" width="2.140625" style="120" customWidth="1"/>
    <col min="2" max="2" width="3.7109375" style="120" customWidth="1"/>
    <col min="3" max="3" width="93" style="121" customWidth="1"/>
    <col min="4" max="4" width="1.7109375" customWidth="1"/>
    <col min="5" max="5" width="13.7109375" customWidth="1"/>
    <col min="6" max="6" width="1.7109375" customWidth="1"/>
    <col min="7" max="7" width="13.7109375" customWidth="1"/>
    <col min="8" max="8" width="1.7109375" customWidth="1"/>
    <col min="9" max="9" width="13.7109375" customWidth="1"/>
    <col min="10" max="10" width="1.7109375" style="120" customWidth="1"/>
    <col min="11" max="16384" width="11.42578125" style="120"/>
  </cols>
  <sheetData>
    <row r="1" spans="1:12" s="3" customFormat="1" ht="30" customHeight="1">
      <c r="A1" s="1"/>
      <c r="B1" s="176" t="s">
        <v>253</v>
      </c>
      <c r="C1" s="176"/>
      <c r="D1" s="176"/>
      <c r="E1" s="176"/>
      <c r="F1" s="176"/>
      <c r="G1" s="176"/>
      <c r="H1" s="176"/>
      <c r="I1" s="176"/>
      <c r="J1" s="116"/>
      <c r="K1" s="117"/>
      <c r="L1" s="117"/>
    </row>
    <row r="2" spans="1:12" s="118" customFormat="1" ht="54.75" customHeight="1">
      <c r="A2" s="17"/>
      <c r="B2" s="186" t="s">
        <v>0</v>
      </c>
      <c r="C2" s="186"/>
      <c r="D2" s="2"/>
      <c r="E2" s="11" t="s">
        <v>242</v>
      </c>
      <c r="F2" s="2"/>
      <c r="G2" s="12" t="s">
        <v>243</v>
      </c>
      <c r="H2" s="2"/>
      <c r="I2" s="11" t="s">
        <v>244</v>
      </c>
      <c r="J2" s="17"/>
    </row>
    <row r="3" spans="1:12" s="118" customFormat="1" ht="67.5" customHeight="1">
      <c r="A3" s="17"/>
      <c r="B3" s="186"/>
      <c r="C3" s="186"/>
      <c r="D3" s="2"/>
      <c r="E3" s="12" t="s">
        <v>1</v>
      </c>
      <c r="F3" s="2"/>
      <c r="G3" s="12" t="s">
        <v>1</v>
      </c>
      <c r="H3" s="2"/>
      <c r="I3" s="12" t="s">
        <v>4</v>
      </c>
      <c r="J3" s="17"/>
    </row>
    <row r="4" spans="1:12" s="42" customFormat="1" ht="15" customHeight="1">
      <c r="C4" s="43"/>
      <c r="D4"/>
      <c r="E4" s="44"/>
      <c r="F4"/>
      <c r="G4" s="44"/>
      <c r="H4"/>
      <c r="I4" s="44"/>
    </row>
    <row r="5" spans="1:12" s="111" customFormat="1">
      <c r="B5" s="188" t="s">
        <v>116</v>
      </c>
      <c r="C5" s="189"/>
      <c r="E5" s="111">
        <f>SUM(E6:E10)</f>
        <v>51</v>
      </c>
      <c r="G5" s="112">
        <v>214</v>
      </c>
      <c r="I5" s="115">
        <f>SUM(I6:I10)</f>
        <v>2397898</v>
      </c>
    </row>
    <row r="6" spans="1:12" s="113" customFormat="1" ht="12" customHeight="1">
      <c r="C6" s="119" t="s">
        <v>245</v>
      </c>
      <c r="E6" s="113">
        <v>16</v>
      </c>
      <c r="G6" s="114">
        <v>133</v>
      </c>
      <c r="I6" s="45">
        <v>1111302</v>
      </c>
    </row>
    <row r="7" spans="1:12" s="113" customFormat="1" ht="12" customHeight="1">
      <c r="C7" s="119" t="s">
        <v>118</v>
      </c>
      <c r="E7" s="113">
        <v>10</v>
      </c>
      <c r="G7" s="114">
        <v>25</v>
      </c>
      <c r="I7" s="45">
        <v>374350</v>
      </c>
    </row>
    <row r="8" spans="1:12" s="113" customFormat="1" ht="12" customHeight="1">
      <c r="C8" s="119" t="s">
        <v>119</v>
      </c>
      <c r="E8" s="113">
        <v>10</v>
      </c>
      <c r="G8" s="114">
        <v>26</v>
      </c>
      <c r="I8" s="45">
        <v>248566</v>
      </c>
    </row>
    <row r="9" spans="1:12" s="113" customFormat="1" ht="12" customHeight="1">
      <c r="C9" s="119" t="s">
        <v>254</v>
      </c>
      <c r="E9" s="113">
        <v>9</v>
      </c>
      <c r="G9" s="114">
        <v>14</v>
      </c>
      <c r="I9" s="45">
        <v>384764</v>
      </c>
    </row>
    <row r="10" spans="1:12" s="113" customFormat="1" ht="12" customHeight="1">
      <c r="C10" s="119" t="s">
        <v>226</v>
      </c>
      <c r="E10" s="113">
        <v>6</v>
      </c>
      <c r="G10" s="114">
        <v>16</v>
      </c>
      <c r="I10" s="45">
        <v>278916</v>
      </c>
    </row>
    <row r="11" spans="1:12" s="113" customFormat="1" ht="12" customHeight="1">
      <c r="C11" s="119"/>
      <c r="G11" s="114"/>
      <c r="I11" s="45"/>
    </row>
    <row r="12" spans="1:12" s="111" customFormat="1" ht="12" customHeight="1">
      <c r="B12" s="188" t="s">
        <v>120</v>
      </c>
      <c r="C12" s="189"/>
      <c r="E12" s="111">
        <f>SUM(E13:E16)</f>
        <v>47</v>
      </c>
      <c r="G12" s="112">
        <v>131</v>
      </c>
      <c r="I12" s="115">
        <f>SUM(I13:I16)</f>
        <v>2017611</v>
      </c>
    </row>
    <row r="13" spans="1:12" s="113" customFormat="1" ht="12" customHeight="1">
      <c r="C13" s="119" t="s">
        <v>227</v>
      </c>
      <c r="E13" s="113">
        <v>16</v>
      </c>
      <c r="G13" s="114">
        <v>56</v>
      </c>
      <c r="I13" s="45">
        <v>878408</v>
      </c>
    </row>
    <row r="14" spans="1:12" s="113" customFormat="1" ht="12" customHeight="1">
      <c r="C14" s="119" t="s">
        <v>228</v>
      </c>
      <c r="E14" s="113">
        <v>11</v>
      </c>
      <c r="G14" s="114">
        <v>23</v>
      </c>
      <c r="I14" s="45">
        <v>354143</v>
      </c>
    </row>
    <row r="15" spans="1:12" s="113" customFormat="1" ht="12" customHeight="1">
      <c r="C15" s="119" t="s">
        <v>231</v>
      </c>
      <c r="E15" s="113">
        <v>9</v>
      </c>
      <c r="G15" s="114">
        <v>25</v>
      </c>
      <c r="I15" s="45">
        <v>425000</v>
      </c>
    </row>
    <row r="16" spans="1:12" s="113" customFormat="1" ht="12" customHeight="1">
      <c r="C16" s="119" t="s">
        <v>232</v>
      </c>
      <c r="E16" s="113">
        <v>11</v>
      </c>
      <c r="G16" s="114">
        <v>27</v>
      </c>
      <c r="I16" s="45">
        <v>360060</v>
      </c>
    </row>
    <row r="17" spans="2:9" s="113" customFormat="1" ht="12" customHeight="1">
      <c r="C17" s="119"/>
      <c r="G17" s="114"/>
      <c r="I17" s="45"/>
    </row>
    <row r="18" spans="2:9" s="111" customFormat="1" ht="12" customHeight="1">
      <c r="B18" s="188" t="s">
        <v>121</v>
      </c>
      <c r="C18" s="189"/>
      <c r="E18" s="111">
        <f>SUM(E19:E20)</f>
        <v>24</v>
      </c>
      <c r="G18" s="112">
        <v>78</v>
      </c>
      <c r="I18" s="115">
        <f>SUM(I19:I20)</f>
        <v>561000</v>
      </c>
    </row>
    <row r="19" spans="2:9" s="113" customFormat="1" ht="12" customHeight="1">
      <c r="C19" s="119" t="s">
        <v>122</v>
      </c>
      <c r="E19" s="113">
        <v>15</v>
      </c>
      <c r="G19" s="114">
        <v>62</v>
      </c>
      <c r="I19" s="45">
        <v>390000</v>
      </c>
    </row>
    <row r="20" spans="2:9" s="113" customFormat="1" ht="12" customHeight="1">
      <c r="C20" s="119" t="s">
        <v>123</v>
      </c>
      <c r="E20" s="113">
        <v>9</v>
      </c>
      <c r="G20" s="114">
        <v>16</v>
      </c>
      <c r="I20" s="45">
        <v>171000</v>
      </c>
    </row>
    <row r="21" spans="2:9" s="113" customFormat="1" ht="12" customHeight="1">
      <c r="C21" s="119"/>
      <c r="G21" s="114"/>
      <c r="I21" s="45"/>
    </row>
    <row r="22" spans="2:9" s="111" customFormat="1" ht="12" customHeight="1">
      <c r="B22" s="188" t="s">
        <v>124</v>
      </c>
      <c r="C22" s="189"/>
      <c r="E22" s="111">
        <f>SUM(E23:E23)</f>
        <v>13</v>
      </c>
      <c r="G22" s="112">
        <v>34</v>
      </c>
      <c r="I22" s="115">
        <f>SUM(I23:I23)</f>
        <v>496268</v>
      </c>
    </row>
    <row r="23" spans="2:9" s="113" customFormat="1" ht="12" customHeight="1">
      <c r="C23" s="119" t="s">
        <v>206</v>
      </c>
      <c r="E23" s="113">
        <v>13</v>
      </c>
      <c r="G23" s="114">
        <v>34</v>
      </c>
      <c r="I23" s="45">
        <v>496268</v>
      </c>
    </row>
    <row r="24" spans="2:9" s="113" customFormat="1" ht="12" customHeight="1">
      <c r="C24" s="119"/>
      <c r="G24" s="114"/>
      <c r="I24" s="45"/>
    </row>
    <row r="25" spans="2:9" s="111" customFormat="1" ht="12" customHeight="1">
      <c r="B25" s="188" t="s">
        <v>125</v>
      </c>
      <c r="C25" s="189"/>
      <c r="E25" s="111">
        <f>SUM(E26:E26)</f>
        <v>12</v>
      </c>
      <c r="G25" s="112">
        <v>32</v>
      </c>
      <c r="I25" s="115">
        <f>SUM(I26:I26)</f>
        <v>454052</v>
      </c>
    </row>
    <row r="26" spans="2:9" s="113" customFormat="1" ht="12" customHeight="1">
      <c r="C26" s="119" t="s">
        <v>233</v>
      </c>
      <c r="E26" s="113">
        <v>12</v>
      </c>
      <c r="G26" s="114">
        <v>32</v>
      </c>
      <c r="I26" s="45">
        <v>454052</v>
      </c>
    </row>
    <row r="27" spans="2:9" s="113" customFormat="1" ht="12" customHeight="1">
      <c r="C27" s="119"/>
      <c r="G27" s="114"/>
      <c r="I27" s="45"/>
    </row>
    <row r="28" spans="2:9" s="111" customFormat="1" ht="12" customHeight="1">
      <c r="B28" s="188" t="s">
        <v>14</v>
      </c>
      <c r="C28" s="189"/>
      <c r="E28" s="111">
        <f>SUM(E29:E29)</f>
        <v>16</v>
      </c>
      <c r="G28" s="112">
        <v>71</v>
      </c>
      <c r="I28" s="115">
        <f>SUM(I29:I29)</f>
        <v>799210</v>
      </c>
    </row>
    <row r="29" spans="2:9" s="113" customFormat="1" ht="12" customHeight="1">
      <c r="C29" s="119" t="s">
        <v>207</v>
      </c>
      <c r="E29" s="113">
        <v>16</v>
      </c>
      <c r="G29" s="114">
        <v>71</v>
      </c>
      <c r="I29" s="45">
        <v>799210</v>
      </c>
    </row>
    <row r="30" spans="2:9" s="113" customFormat="1" ht="12" customHeight="1">
      <c r="C30" s="119"/>
      <c r="G30" s="114"/>
      <c r="I30" s="45"/>
    </row>
    <row r="31" spans="2:9" s="111" customFormat="1" ht="12" customHeight="1">
      <c r="B31" s="188" t="s">
        <v>93</v>
      </c>
      <c r="C31" s="189"/>
      <c r="E31" s="111">
        <f>SUM(E32:E34)</f>
        <v>27</v>
      </c>
      <c r="G31" s="112">
        <v>236</v>
      </c>
      <c r="I31" s="115">
        <f>SUM(I32:I34)</f>
        <v>1271636</v>
      </c>
    </row>
    <row r="32" spans="2:9" s="111" customFormat="1" ht="12" customHeight="1">
      <c r="C32" s="119" t="s">
        <v>126</v>
      </c>
      <c r="D32" s="113"/>
      <c r="E32" s="113">
        <v>16</v>
      </c>
      <c r="F32" s="113"/>
      <c r="G32" s="114">
        <v>146</v>
      </c>
      <c r="H32" s="113"/>
      <c r="I32" s="45">
        <v>1024368</v>
      </c>
    </row>
    <row r="33" spans="2:9" s="113" customFormat="1" ht="12" customHeight="1">
      <c r="C33" s="119" t="s">
        <v>204</v>
      </c>
      <c r="E33" s="113">
        <v>1</v>
      </c>
      <c r="G33" s="114">
        <v>67</v>
      </c>
      <c r="I33" s="115"/>
    </row>
    <row r="34" spans="2:9" s="113" customFormat="1" ht="12" customHeight="1">
      <c r="C34" s="119" t="s">
        <v>127</v>
      </c>
      <c r="E34" s="113">
        <v>10</v>
      </c>
      <c r="G34" s="114">
        <v>23</v>
      </c>
      <c r="I34" s="45">
        <v>247268</v>
      </c>
    </row>
    <row r="35" spans="2:9" s="113" customFormat="1" ht="12" customHeight="1">
      <c r="C35" s="119"/>
      <c r="D35" s="111"/>
      <c r="G35" s="114"/>
      <c r="I35" s="45"/>
    </row>
    <row r="36" spans="2:9" s="111" customFormat="1" ht="12" customHeight="1">
      <c r="B36" s="188" t="s">
        <v>246</v>
      </c>
      <c r="C36" s="189"/>
      <c r="D36" s="113"/>
      <c r="E36" s="111">
        <f>SUM(E37:E37)</f>
        <v>15</v>
      </c>
      <c r="G36" s="112">
        <v>42</v>
      </c>
      <c r="I36" s="115">
        <f>SUM(I37:I37)</f>
        <v>552000</v>
      </c>
    </row>
    <row r="37" spans="2:9" s="113" customFormat="1" ht="12" customHeight="1">
      <c r="C37" s="119" t="s">
        <v>208</v>
      </c>
      <c r="E37" s="113">
        <v>15</v>
      </c>
      <c r="G37" s="114">
        <v>42</v>
      </c>
      <c r="I37" s="45">
        <v>552000</v>
      </c>
    </row>
    <row r="38" spans="2:9" s="113" customFormat="1" ht="12" customHeight="1">
      <c r="C38" s="119"/>
      <c r="D38" s="111"/>
      <c r="I38" s="45"/>
    </row>
    <row r="39" spans="2:9" s="111" customFormat="1" ht="12" customHeight="1">
      <c r="B39" s="188" t="s">
        <v>129</v>
      </c>
      <c r="C39" s="189"/>
      <c r="D39" s="113"/>
      <c r="E39" s="111">
        <f>SUM(E40:E41)</f>
        <v>30</v>
      </c>
      <c r="G39" s="112">
        <v>188</v>
      </c>
      <c r="I39" s="115">
        <f>SUM(I40:I41)</f>
        <v>1305930</v>
      </c>
    </row>
    <row r="40" spans="2:9" s="113" customFormat="1" ht="12" customHeight="1">
      <c r="C40" s="119" t="s">
        <v>247</v>
      </c>
      <c r="E40" s="113">
        <v>16</v>
      </c>
      <c r="G40" s="113">
        <v>160</v>
      </c>
      <c r="I40" s="45">
        <v>900720</v>
      </c>
    </row>
    <row r="41" spans="2:9" s="113" customFormat="1" ht="12" customHeight="1">
      <c r="C41" s="119" t="s">
        <v>248</v>
      </c>
      <c r="E41" s="113">
        <v>14</v>
      </c>
      <c r="G41" s="114">
        <v>28</v>
      </c>
      <c r="I41" s="45">
        <v>405210</v>
      </c>
    </row>
    <row r="42" spans="2:9" s="113" customFormat="1" ht="12" customHeight="1">
      <c r="C42" s="119"/>
      <c r="D42" s="111"/>
      <c r="I42" s="45"/>
    </row>
    <row r="43" spans="2:9" s="111" customFormat="1" ht="12" customHeight="1">
      <c r="B43" s="188" t="s">
        <v>131</v>
      </c>
      <c r="C43" s="189"/>
      <c r="D43" s="113"/>
      <c r="E43" s="111">
        <f>SUM(E44:E46)</f>
        <v>49</v>
      </c>
      <c r="G43" s="112">
        <v>120</v>
      </c>
      <c r="I43" s="115">
        <f>SUM(I44:I46)</f>
        <v>1714134</v>
      </c>
    </row>
    <row r="44" spans="2:9" s="113" customFormat="1" ht="12" customHeight="1">
      <c r="C44" s="119" t="s">
        <v>132</v>
      </c>
      <c r="E44" s="113">
        <v>21</v>
      </c>
      <c r="G44" s="114">
        <v>45</v>
      </c>
      <c r="I44" s="45">
        <v>742228</v>
      </c>
    </row>
    <row r="45" spans="2:9" s="113" customFormat="1" ht="12" customHeight="1">
      <c r="C45" s="119" t="s">
        <v>249</v>
      </c>
      <c r="E45" s="113">
        <v>16</v>
      </c>
      <c r="G45" s="114">
        <v>41</v>
      </c>
      <c r="I45" s="45">
        <v>634000</v>
      </c>
    </row>
    <row r="46" spans="2:9" s="113" customFormat="1" ht="12" customHeight="1">
      <c r="C46" s="119" t="s">
        <v>134</v>
      </c>
      <c r="E46" s="113">
        <v>12</v>
      </c>
      <c r="G46" s="114">
        <v>34</v>
      </c>
      <c r="I46" s="45">
        <v>337906</v>
      </c>
    </row>
    <row r="47" spans="2:9" s="113" customFormat="1" ht="12" customHeight="1">
      <c r="C47" s="119"/>
      <c r="D47" s="111"/>
      <c r="I47" s="45"/>
    </row>
    <row r="48" spans="2:9" s="111" customFormat="1" ht="12" customHeight="1">
      <c r="B48" s="188" t="s">
        <v>103</v>
      </c>
      <c r="C48" s="189"/>
      <c r="D48" s="113"/>
      <c r="E48" s="111">
        <f>SUM(E49:E50)</f>
        <v>25</v>
      </c>
      <c r="G48" s="112">
        <v>66</v>
      </c>
      <c r="I48" s="115">
        <f>SUM(I49:I50)</f>
        <v>908289</v>
      </c>
    </row>
    <row r="49" spans="2:9" s="113" customFormat="1" ht="12" customHeight="1">
      <c r="C49" s="119" t="s">
        <v>104</v>
      </c>
      <c r="E49" s="113">
        <v>15</v>
      </c>
      <c r="G49" s="114">
        <v>46</v>
      </c>
      <c r="I49" s="45">
        <v>616000</v>
      </c>
    </row>
    <row r="50" spans="2:9" s="113" customFormat="1" ht="12" customHeight="1">
      <c r="C50" s="119" t="s">
        <v>211</v>
      </c>
      <c r="E50" s="113">
        <v>10</v>
      </c>
      <c r="G50" s="114">
        <v>20</v>
      </c>
      <c r="I50" s="45">
        <v>292289</v>
      </c>
    </row>
    <row r="51" spans="2:9" s="113" customFormat="1" ht="12" customHeight="1">
      <c r="C51" s="119"/>
      <c r="D51" s="111"/>
      <c r="I51" s="45"/>
    </row>
    <row r="52" spans="2:9" s="111" customFormat="1" ht="12" customHeight="1">
      <c r="B52" s="188" t="s">
        <v>135</v>
      </c>
      <c r="C52" s="189"/>
      <c r="D52" s="113"/>
      <c r="E52" s="111">
        <f>SUM(E53:E54)</f>
        <v>28</v>
      </c>
      <c r="G52" s="112">
        <v>76</v>
      </c>
      <c r="I52" s="115">
        <f>SUM(I53:I54)</f>
        <v>915986</v>
      </c>
    </row>
    <row r="53" spans="2:9" s="113" customFormat="1" ht="12" customHeight="1">
      <c r="C53" s="119" t="s">
        <v>212</v>
      </c>
      <c r="E53" s="113">
        <v>17</v>
      </c>
      <c r="G53" s="114">
        <v>49</v>
      </c>
      <c r="I53" s="45">
        <v>608486</v>
      </c>
    </row>
    <row r="54" spans="2:9" s="113" customFormat="1" ht="12" customHeight="1">
      <c r="C54" s="119" t="s">
        <v>136</v>
      </c>
      <c r="E54" s="113">
        <v>11</v>
      </c>
      <c r="G54" s="114">
        <v>27</v>
      </c>
      <c r="I54" s="45">
        <v>307500</v>
      </c>
    </row>
    <row r="55" spans="2:9" s="113" customFormat="1" ht="12" customHeight="1">
      <c r="C55" s="119"/>
      <c r="D55" s="111"/>
      <c r="I55" s="45"/>
    </row>
    <row r="56" spans="2:9" s="111" customFormat="1" ht="12" customHeight="1">
      <c r="B56" s="188" t="s">
        <v>31</v>
      </c>
      <c r="C56" s="189"/>
      <c r="D56" s="113"/>
      <c r="E56" s="111">
        <f>SUM(E57:E57)</f>
        <v>14</v>
      </c>
      <c r="G56" s="112">
        <v>47</v>
      </c>
      <c r="I56" s="115">
        <f>SUM(I57:I57)</f>
        <v>564000</v>
      </c>
    </row>
    <row r="57" spans="2:9" s="113" customFormat="1" ht="12" customHeight="1">
      <c r="C57" s="119" t="s">
        <v>210</v>
      </c>
      <c r="E57" s="113">
        <v>14</v>
      </c>
      <c r="G57" s="114">
        <v>47</v>
      </c>
      <c r="I57" s="45">
        <v>564000</v>
      </c>
    </row>
    <row r="58" spans="2:9" s="113" customFormat="1" ht="12" customHeight="1">
      <c r="C58" s="119"/>
      <c r="D58" s="111"/>
      <c r="I58" s="45"/>
    </row>
    <row r="59" spans="2:9" s="111" customFormat="1" ht="12" customHeight="1">
      <c r="B59" s="188" t="s">
        <v>137</v>
      </c>
      <c r="C59" s="189"/>
      <c r="D59" s="113"/>
      <c r="E59" s="111">
        <f>SUM(E60:E60)</f>
        <v>16</v>
      </c>
      <c r="G59" s="112">
        <v>222</v>
      </c>
      <c r="I59" s="115">
        <f>SUM(I60:I60)</f>
        <v>1614792</v>
      </c>
    </row>
    <row r="60" spans="2:9" s="113" customFormat="1" ht="12" customHeight="1">
      <c r="C60" s="119" t="s">
        <v>138</v>
      </c>
      <c r="E60" s="113">
        <v>16</v>
      </c>
      <c r="G60" s="114">
        <v>222</v>
      </c>
      <c r="I60" s="45">
        <v>1614792</v>
      </c>
    </row>
    <row r="61" spans="2:9" s="113" customFormat="1" ht="12" customHeight="1">
      <c r="C61" s="119"/>
      <c r="D61" s="111"/>
      <c r="I61" s="45"/>
    </row>
    <row r="62" spans="2:9" s="111" customFormat="1" ht="12" customHeight="1">
      <c r="B62" s="188" t="s">
        <v>139</v>
      </c>
      <c r="C62" s="189"/>
      <c r="D62" s="113"/>
      <c r="E62" s="111">
        <f>SUM(E63:E63)</f>
        <v>17</v>
      </c>
      <c r="G62" s="112">
        <v>156</v>
      </c>
      <c r="I62" s="115">
        <f>SUM(I63:I63)</f>
        <v>1001387</v>
      </c>
    </row>
    <row r="63" spans="2:9" s="113" customFormat="1" ht="12" customHeight="1">
      <c r="C63" s="119" t="s">
        <v>250</v>
      </c>
      <c r="E63" s="113">
        <v>17</v>
      </c>
      <c r="G63" s="114">
        <v>156</v>
      </c>
      <c r="I63" s="45">
        <v>1001387</v>
      </c>
    </row>
    <row r="64" spans="2:9" s="113" customFormat="1" ht="12" customHeight="1">
      <c r="C64" s="119"/>
      <c r="D64" s="111"/>
      <c r="I64" s="45"/>
    </row>
    <row r="65" spans="2:9" s="111" customFormat="1" ht="12" customHeight="1">
      <c r="B65" s="188" t="s">
        <v>140</v>
      </c>
      <c r="C65" s="189"/>
      <c r="D65" s="113"/>
      <c r="E65" s="111">
        <f>SUM(E66:E66)</f>
        <v>15</v>
      </c>
      <c r="G65" s="112">
        <v>45</v>
      </c>
      <c r="I65" s="115">
        <f>SUM(I66:I66)</f>
        <v>557347</v>
      </c>
    </row>
    <row r="66" spans="2:9" s="113" customFormat="1" ht="12" customHeight="1">
      <c r="C66" s="119" t="s">
        <v>141</v>
      </c>
      <c r="E66" s="113">
        <v>15</v>
      </c>
      <c r="G66" s="114">
        <v>45</v>
      </c>
      <c r="I66" s="45">
        <v>557347</v>
      </c>
    </row>
    <row r="67" spans="2:9" s="113" customFormat="1" ht="12" customHeight="1">
      <c r="C67" s="119"/>
      <c r="D67" s="111"/>
      <c r="I67" s="45"/>
    </row>
    <row r="68" spans="2:9" s="111" customFormat="1" ht="12" customHeight="1">
      <c r="B68" s="188" t="s">
        <v>142</v>
      </c>
      <c r="C68" s="189"/>
      <c r="D68" s="113"/>
      <c r="E68" s="111">
        <f>SUM(E69:E70)</f>
        <v>30</v>
      </c>
      <c r="G68" s="112">
        <v>82</v>
      </c>
      <c r="I68" s="115">
        <f>SUM(I69:I70)</f>
        <v>1180050</v>
      </c>
    </row>
    <row r="69" spans="2:9" s="113" customFormat="1" ht="12" customHeight="1">
      <c r="C69" s="119" t="s">
        <v>143</v>
      </c>
      <c r="E69" s="113">
        <v>18</v>
      </c>
      <c r="G69" s="114">
        <v>46</v>
      </c>
      <c r="I69" s="45">
        <v>740506</v>
      </c>
    </row>
    <row r="70" spans="2:9" s="113" customFormat="1" ht="12" customHeight="1">
      <c r="C70" s="119" t="s">
        <v>229</v>
      </c>
      <c r="E70" s="113">
        <v>12</v>
      </c>
      <c r="G70" s="114">
        <v>36</v>
      </c>
      <c r="I70" s="45">
        <v>439544</v>
      </c>
    </row>
    <row r="71" spans="2:9" s="113" customFormat="1" ht="12" customHeight="1">
      <c r="C71" s="119"/>
      <c r="D71" s="111"/>
      <c r="I71" s="45"/>
    </row>
    <row r="72" spans="2:9" s="111" customFormat="1" ht="12" customHeight="1">
      <c r="B72" s="188" t="s">
        <v>144</v>
      </c>
      <c r="C72" s="189"/>
      <c r="D72" s="113"/>
      <c r="E72" s="111">
        <f>SUM(E73:E74)</f>
        <v>24</v>
      </c>
      <c r="G72" s="112">
        <v>65</v>
      </c>
      <c r="I72" s="115">
        <f>SUM(I73:I74)</f>
        <v>880856</v>
      </c>
    </row>
    <row r="73" spans="2:9" s="113" customFormat="1" ht="12" customHeight="1">
      <c r="C73" s="119" t="s">
        <v>251</v>
      </c>
      <c r="E73" s="113">
        <v>14</v>
      </c>
      <c r="G73" s="114">
        <v>41</v>
      </c>
      <c r="I73" s="45">
        <v>543636</v>
      </c>
    </row>
    <row r="74" spans="2:9" s="113" customFormat="1" ht="12" customHeight="1">
      <c r="C74" s="119" t="s">
        <v>214</v>
      </c>
      <c r="E74" s="113">
        <v>10</v>
      </c>
      <c r="G74" s="114">
        <v>24</v>
      </c>
      <c r="I74" s="45">
        <v>337220</v>
      </c>
    </row>
    <row r="75" spans="2:9" s="113" customFormat="1" ht="12" customHeight="1">
      <c r="C75" s="119"/>
      <c r="D75" s="111"/>
      <c r="I75" s="45"/>
    </row>
    <row r="76" spans="2:9" s="111" customFormat="1" ht="12" customHeight="1">
      <c r="B76" s="188" t="s">
        <v>41</v>
      </c>
      <c r="C76" s="189"/>
      <c r="D76" s="113"/>
      <c r="E76" s="111">
        <f>SUM(E77:E79)</f>
        <v>78</v>
      </c>
      <c r="G76" s="112">
        <v>453</v>
      </c>
      <c r="I76" s="115">
        <f>SUM(I77:I79)</f>
        <v>6264999</v>
      </c>
    </row>
    <row r="77" spans="2:9" s="111" customFormat="1" ht="12" customHeight="1">
      <c r="C77" s="119" t="s">
        <v>42</v>
      </c>
      <c r="D77" s="113"/>
      <c r="E77" s="113">
        <v>57</v>
      </c>
      <c r="F77" s="113"/>
      <c r="G77" s="114">
        <v>403</v>
      </c>
      <c r="H77" s="113"/>
      <c r="I77" s="45">
        <v>5850000</v>
      </c>
    </row>
    <row r="78" spans="2:9" s="113" customFormat="1" ht="12" customHeight="1">
      <c r="C78" s="119" t="s">
        <v>205</v>
      </c>
      <c r="E78" s="113">
        <v>10</v>
      </c>
      <c r="G78" s="113">
        <v>20</v>
      </c>
      <c r="I78" s="115"/>
    </row>
    <row r="79" spans="2:9" s="113" customFormat="1" ht="12" customHeight="1">
      <c r="C79" s="119" t="s">
        <v>252</v>
      </c>
      <c r="D79" s="111"/>
      <c r="E79" s="113">
        <v>11</v>
      </c>
      <c r="G79" s="114">
        <v>30</v>
      </c>
      <c r="I79" s="45">
        <v>414999</v>
      </c>
    </row>
    <row r="80" spans="2:9" s="113" customFormat="1" ht="12" customHeight="1">
      <c r="C80" s="119"/>
      <c r="I80" s="45"/>
    </row>
    <row r="81" spans="2:9" s="111" customFormat="1" ht="12" customHeight="1">
      <c r="B81" s="188" t="s">
        <v>146</v>
      </c>
      <c r="C81" s="189"/>
      <c r="D81" s="113"/>
      <c r="E81" s="111">
        <f>SUM(E82:E82)</f>
        <v>14</v>
      </c>
      <c r="G81" s="112">
        <v>41</v>
      </c>
      <c r="I81" s="115">
        <f>SUM(I82:I82)</f>
        <v>541770</v>
      </c>
    </row>
    <row r="82" spans="2:9" s="113" customFormat="1" ht="12" customHeight="1">
      <c r="C82" s="119" t="s">
        <v>215</v>
      </c>
      <c r="D82" s="111"/>
      <c r="E82" s="113">
        <v>14</v>
      </c>
      <c r="G82" s="113">
        <v>41</v>
      </c>
      <c r="I82" s="45">
        <v>541770</v>
      </c>
    </row>
    <row r="83" spans="2:9" s="113" customFormat="1" ht="12" customHeight="1">
      <c r="C83" s="119"/>
      <c r="I83" s="45"/>
    </row>
    <row r="84" spans="2:9" s="111" customFormat="1" ht="12" customHeight="1">
      <c r="B84" s="188" t="s">
        <v>147</v>
      </c>
      <c r="C84" s="189"/>
      <c r="D84" s="65"/>
      <c r="E84" s="111">
        <f>SUM(E85:E85)</f>
        <v>20</v>
      </c>
      <c r="G84" s="111">
        <v>72</v>
      </c>
      <c r="I84" s="115">
        <f>SUM(I85:I85)</f>
        <v>580691</v>
      </c>
    </row>
    <row r="85" spans="2:9" s="113" customFormat="1" ht="12" customHeight="1">
      <c r="C85" s="119" t="s">
        <v>148</v>
      </c>
      <c r="D85"/>
      <c r="E85" s="113">
        <v>20</v>
      </c>
      <c r="G85" s="114">
        <v>72</v>
      </c>
      <c r="I85" s="45">
        <v>580691</v>
      </c>
    </row>
    <row r="86" spans="2:9" s="113" customFormat="1">
      <c r="C86" s="47" t="s">
        <v>56</v>
      </c>
      <c r="D86"/>
      <c r="E86" s="48">
        <f>SUM(E2:E85) / 2</f>
        <v>565</v>
      </c>
      <c r="F86"/>
      <c r="G86" s="49">
        <f>SUM(G2:G85) / 2</f>
        <v>2471</v>
      </c>
      <c r="H86"/>
      <c r="I86" s="49">
        <f>SUM(I2:I85) / 2</f>
        <v>26579906</v>
      </c>
    </row>
    <row r="87" spans="2:9" s="46" customFormat="1">
      <c r="D87"/>
      <c r="E87"/>
      <c r="F87"/>
      <c r="G87"/>
      <c r="H87"/>
      <c r="I87"/>
    </row>
    <row r="88" spans="2:9">
      <c r="I88" s="122"/>
    </row>
    <row r="89" spans="2:9">
      <c r="I89" s="122"/>
    </row>
    <row r="91" spans="2:9">
      <c r="I91" s="122"/>
    </row>
    <row r="92" spans="2:9">
      <c r="I92" s="123"/>
    </row>
  </sheetData>
  <mergeCells count="23">
    <mergeCell ref="B43:C43"/>
    <mergeCell ref="B2:C3"/>
    <mergeCell ref="B5:C5"/>
    <mergeCell ref="B12:C12"/>
    <mergeCell ref="B1:I1"/>
    <mergeCell ref="B18:C18"/>
    <mergeCell ref="B22:C22"/>
    <mergeCell ref="B25:C25"/>
    <mergeCell ref="B28:C28"/>
    <mergeCell ref="B31:C31"/>
    <mergeCell ref="B36:C36"/>
    <mergeCell ref="B39:C39"/>
    <mergeCell ref="B48:C48"/>
    <mergeCell ref="B52:C52"/>
    <mergeCell ref="B56:C56"/>
    <mergeCell ref="B59:C59"/>
    <mergeCell ref="B76:C76"/>
    <mergeCell ref="B84:C84"/>
    <mergeCell ref="B62:C62"/>
    <mergeCell ref="B65:C65"/>
    <mergeCell ref="B68:C68"/>
    <mergeCell ref="B72:C72"/>
    <mergeCell ref="B81:C81"/>
  </mergeCells>
  <phoneticPr fontId="30" type="noConversion"/>
  <pageMargins left="0.7" right="0.7" top="0.75" bottom="0.75" header="0.3" footer="0.3"/>
  <pageSetup paperSize="9" scale="6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47"/>
  <sheetViews>
    <sheetView topLeftCell="A37" zoomScaleNormal="100" workbookViewId="0">
      <selection activeCell="C63" sqref="C63"/>
    </sheetView>
  </sheetViews>
  <sheetFormatPr baseColWidth="10" defaultRowHeight="12.75"/>
  <cols>
    <col min="1" max="1" width="2.140625" style="120" customWidth="1"/>
    <col min="2" max="2" width="3.7109375" style="124" customWidth="1"/>
    <col min="3" max="3" width="92.7109375" style="43" customWidth="1"/>
    <col min="4" max="4" width="1.7109375" customWidth="1"/>
    <col min="5" max="5" width="13.7109375" style="43" customWidth="1"/>
    <col min="6" max="6" width="1.7109375" customWidth="1"/>
    <col min="7" max="7" width="13.7109375" style="42" customWidth="1"/>
    <col min="8" max="8" width="1.7109375" customWidth="1"/>
    <col min="9" max="9" width="13.7109375" style="45" customWidth="1"/>
    <col min="10" max="16384" width="11.42578125" style="9"/>
  </cols>
  <sheetData>
    <row r="1" spans="1:12" s="3" customFormat="1" ht="30" customHeight="1">
      <c r="A1" s="1"/>
      <c r="B1" s="176" t="s">
        <v>277</v>
      </c>
      <c r="C1" s="176"/>
      <c r="D1" s="176"/>
      <c r="E1" s="176"/>
      <c r="F1" s="176"/>
      <c r="G1" s="176"/>
      <c r="H1" s="176"/>
      <c r="I1" s="176"/>
      <c r="J1" s="116"/>
      <c r="K1" s="117"/>
      <c r="L1" s="117"/>
    </row>
    <row r="2" spans="1:12" s="118" customFormat="1" ht="54.75" customHeight="1">
      <c r="A2" s="17"/>
      <c r="B2" s="186" t="s">
        <v>0</v>
      </c>
      <c r="C2" s="186"/>
      <c r="D2" s="2"/>
      <c r="E2" s="11" t="s">
        <v>273</v>
      </c>
      <c r="F2" s="2"/>
      <c r="G2" s="12" t="s">
        <v>274</v>
      </c>
      <c r="H2" s="2"/>
      <c r="I2" s="11" t="s">
        <v>276</v>
      </c>
      <c r="J2" s="17"/>
    </row>
    <row r="3" spans="1:12" s="118" customFormat="1" ht="67.5" customHeight="1">
      <c r="A3" s="17"/>
      <c r="B3" s="186"/>
      <c r="C3" s="186"/>
      <c r="D3" s="2"/>
      <c r="E3" s="12" t="s">
        <v>1</v>
      </c>
      <c r="F3" s="2"/>
      <c r="G3" s="12" t="s">
        <v>1</v>
      </c>
      <c r="H3" s="2"/>
      <c r="I3" s="12" t="s">
        <v>4</v>
      </c>
      <c r="J3" s="17"/>
    </row>
    <row r="4" spans="1:12">
      <c r="A4" s="42"/>
    </row>
    <row r="5" spans="1:12" ht="12">
      <c r="A5" s="111"/>
      <c r="B5" s="190" t="s">
        <v>255</v>
      </c>
      <c r="C5" s="191"/>
      <c r="D5" s="111"/>
      <c r="E5" s="111">
        <f>SUM(E6:E9)</f>
        <v>45</v>
      </c>
      <c r="F5" s="111"/>
      <c r="G5" s="112">
        <v>199</v>
      </c>
      <c r="H5" s="111"/>
      <c r="I5" s="115">
        <f>SUM(I6:I9)</f>
        <v>2090000</v>
      </c>
    </row>
    <row r="6" spans="1:12" ht="12">
      <c r="A6" s="113"/>
      <c r="C6" s="43" t="s">
        <v>256</v>
      </c>
      <c r="D6" s="113"/>
      <c r="E6" s="113">
        <v>17</v>
      </c>
      <c r="F6" s="113"/>
      <c r="G6" s="113">
        <v>131</v>
      </c>
      <c r="H6" s="113"/>
      <c r="I6" s="45">
        <v>1097000</v>
      </c>
    </row>
    <row r="7" spans="1:12" ht="24">
      <c r="A7" s="113"/>
      <c r="C7" s="43" t="s">
        <v>290</v>
      </c>
      <c r="D7" s="113"/>
      <c r="E7" s="113">
        <v>10</v>
      </c>
      <c r="F7" s="113"/>
      <c r="G7" s="113">
        <v>24</v>
      </c>
      <c r="H7" s="113"/>
      <c r="I7" s="45">
        <v>291000</v>
      </c>
    </row>
    <row r="8" spans="1:12" ht="24">
      <c r="A8" s="113"/>
      <c r="C8" s="43" t="s">
        <v>291</v>
      </c>
      <c r="D8" s="113"/>
      <c r="E8" s="113">
        <v>9</v>
      </c>
      <c r="F8" s="113"/>
      <c r="G8" s="113">
        <v>20</v>
      </c>
      <c r="H8" s="113"/>
      <c r="I8" s="45">
        <v>434000</v>
      </c>
    </row>
    <row r="9" spans="1:12" ht="24">
      <c r="A9" s="113"/>
      <c r="C9" s="43" t="s">
        <v>292</v>
      </c>
      <c r="D9" s="113"/>
      <c r="E9" s="113">
        <v>9</v>
      </c>
      <c r="F9" s="113"/>
      <c r="G9" s="113">
        <v>24</v>
      </c>
      <c r="H9" s="113"/>
      <c r="I9" s="45">
        <v>268000</v>
      </c>
    </row>
    <row r="10" spans="1:12" ht="12">
      <c r="A10" s="113"/>
      <c r="D10" s="113"/>
      <c r="E10" s="113"/>
      <c r="F10" s="113"/>
      <c r="G10" s="113"/>
      <c r="H10" s="113"/>
    </row>
    <row r="11" spans="1:12" ht="12">
      <c r="A11" s="113"/>
      <c r="B11" s="190" t="s">
        <v>120</v>
      </c>
      <c r="C11" s="191"/>
      <c r="D11" s="113"/>
      <c r="E11" s="111">
        <f>SUM(E12:E14)</f>
        <v>36</v>
      </c>
      <c r="F11" s="113"/>
      <c r="G11" s="112">
        <v>98</v>
      </c>
      <c r="H11" s="113"/>
      <c r="I11" s="115">
        <f>SUM(I12:I14)</f>
        <v>1472000</v>
      </c>
    </row>
    <row r="12" spans="1:12" ht="12">
      <c r="A12" s="111"/>
      <c r="C12" s="43" t="s">
        <v>227</v>
      </c>
      <c r="D12" s="111"/>
      <c r="E12" s="113">
        <v>15</v>
      </c>
      <c r="F12" s="111"/>
      <c r="G12" s="113">
        <v>57</v>
      </c>
      <c r="H12" s="111"/>
      <c r="I12" s="45">
        <v>750000</v>
      </c>
    </row>
    <row r="13" spans="1:12" ht="24">
      <c r="A13" s="113"/>
      <c r="C13" s="135" t="s">
        <v>278</v>
      </c>
      <c r="D13" s="113"/>
      <c r="E13" s="113">
        <v>11</v>
      </c>
      <c r="F13" s="113"/>
      <c r="G13" s="113">
        <v>21</v>
      </c>
      <c r="H13" s="113"/>
      <c r="I13" s="45">
        <v>387000</v>
      </c>
    </row>
    <row r="14" spans="1:12" ht="24">
      <c r="A14" s="113"/>
      <c r="C14" s="43" t="s">
        <v>279</v>
      </c>
      <c r="D14" s="113"/>
      <c r="E14" s="113">
        <v>10</v>
      </c>
      <c r="F14" s="113"/>
      <c r="G14" s="113">
        <v>20</v>
      </c>
      <c r="H14" s="113"/>
      <c r="I14" s="45">
        <v>335000</v>
      </c>
    </row>
    <row r="15" spans="1:12" ht="12">
      <c r="A15" s="113"/>
      <c r="D15" s="113"/>
      <c r="E15" s="113"/>
      <c r="F15" s="113"/>
      <c r="G15" s="113" t="s">
        <v>275</v>
      </c>
      <c r="H15" s="113"/>
    </row>
    <row r="16" spans="1:12" ht="12">
      <c r="A16" s="113"/>
      <c r="B16" s="190" t="s">
        <v>121</v>
      </c>
      <c r="C16" s="191"/>
      <c r="D16" s="113"/>
      <c r="E16" s="111">
        <f>SUM(E17:E17)</f>
        <v>19</v>
      </c>
      <c r="F16" s="113"/>
      <c r="G16" s="112">
        <v>64</v>
      </c>
      <c r="H16" s="113"/>
      <c r="I16" s="115">
        <f>SUM(I17:I17)</f>
        <v>460000</v>
      </c>
    </row>
    <row r="17" spans="1:9" ht="12">
      <c r="A17" s="113"/>
      <c r="C17" s="43" t="s">
        <v>257</v>
      </c>
      <c r="D17" s="113"/>
      <c r="E17" s="113">
        <v>19</v>
      </c>
      <c r="F17" s="113"/>
      <c r="G17" s="113">
        <v>64</v>
      </c>
      <c r="H17" s="113"/>
      <c r="I17" s="45">
        <v>460000</v>
      </c>
    </row>
    <row r="18" spans="1:9" ht="12">
      <c r="A18" s="111"/>
      <c r="D18" s="111"/>
      <c r="E18" s="113"/>
      <c r="F18" s="111"/>
      <c r="G18" s="113" t="s">
        <v>275</v>
      </c>
      <c r="H18" s="111"/>
    </row>
    <row r="19" spans="1:9" ht="12">
      <c r="A19" s="113"/>
      <c r="B19" s="190" t="s">
        <v>14</v>
      </c>
      <c r="C19" s="191"/>
      <c r="D19" s="113"/>
      <c r="E19" s="111">
        <f>SUM(E20:E20)</f>
        <v>15</v>
      </c>
      <c r="F19" s="113"/>
      <c r="G19" s="112">
        <v>74</v>
      </c>
      <c r="H19" s="113"/>
      <c r="I19" s="115">
        <f>SUM(I20:I20)</f>
        <v>703000</v>
      </c>
    </row>
    <row r="20" spans="1:9" ht="12">
      <c r="A20" s="113"/>
      <c r="C20" s="43" t="s">
        <v>207</v>
      </c>
      <c r="D20" s="113"/>
      <c r="E20" s="113">
        <v>15</v>
      </c>
      <c r="F20" s="113"/>
      <c r="G20" s="113">
        <v>74</v>
      </c>
      <c r="H20" s="113"/>
      <c r="I20" s="45">
        <v>703000</v>
      </c>
    </row>
    <row r="21" spans="1:9" ht="12">
      <c r="A21" s="113"/>
      <c r="D21" s="113"/>
      <c r="E21" s="113"/>
      <c r="F21" s="113"/>
      <c r="G21" s="113" t="s">
        <v>275</v>
      </c>
      <c r="H21" s="113"/>
    </row>
    <row r="22" spans="1:9" ht="12">
      <c r="A22" s="111"/>
      <c r="B22" s="190" t="s">
        <v>258</v>
      </c>
      <c r="C22" s="191"/>
      <c r="D22" s="111"/>
      <c r="E22" s="111">
        <f>SUM(E23:E24)</f>
        <v>22</v>
      </c>
      <c r="F22" s="111"/>
      <c r="G22" s="112">
        <v>79</v>
      </c>
      <c r="H22" s="111"/>
      <c r="I22" s="115">
        <f>SUM(I23:I24)</f>
        <v>871000</v>
      </c>
    </row>
    <row r="23" spans="1:9" ht="12">
      <c r="A23" s="113"/>
      <c r="C23" s="43" t="s">
        <v>259</v>
      </c>
      <c r="D23" s="113"/>
      <c r="E23" s="113">
        <v>14</v>
      </c>
      <c r="F23" s="113"/>
      <c r="G23" s="113">
        <v>46</v>
      </c>
      <c r="H23" s="113"/>
      <c r="I23" s="45">
        <v>568000</v>
      </c>
    </row>
    <row r="24" spans="1:9" ht="24">
      <c r="A24" s="113"/>
      <c r="C24" s="43" t="s">
        <v>280</v>
      </c>
      <c r="D24" s="113"/>
      <c r="E24" s="113">
        <v>8</v>
      </c>
      <c r="F24" s="113"/>
      <c r="G24" s="113">
        <v>33</v>
      </c>
      <c r="H24" s="113"/>
      <c r="I24" s="45">
        <v>303000</v>
      </c>
    </row>
    <row r="25" spans="1:9" ht="12">
      <c r="A25" s="111"/>
      <c r="D25" s="111"/>
      <c r="E25" s="113"/>
      <c r="F25" s="111"/>
      <c r="G25" s="113" t="s">
        <v>275</v>
      </c>
      <c r="H25" s="111"/>
    </row>
    <row r="26" spans="1:9" ht="12">
      <c r="A26" s="113"/>
      <c r="B26" s="190" t="s">
        <v>93</v>
      </c>
      <c r="C26" s="191"/>
      <c r="D26" s="113"/>
      <c r="E26" s="111">
        <f>SUM(E27:E29)</f>
        <v>26</v>
      </c>
      <c r="F26" s="113"/>
      <c r="G26" s="111">
        <v>239</v>
      </c>
      <c r="H26" s="113"/>
      <c r="I26" s="115">
        <f>SUM(I27:I29)</f>
        <v>1497000</v>
      </c>
    </row>
    <row r="27" spans="1:9" ht="12">
      <c r="A27" s="113"/>
      <c r="C27" s="43" t="s">
        <v>126</v>
      </c>
      <c r="D27" s="113"/>
      <c r="E27" s="113">
        <v>15</v>
      </c>
      <c r="F27" s="113"/>
      <c r="G27" s="113">
        <v>213</v>
      </c>
      <c r="H27" s="113"/>
      <c r="I27" s="45">
        <v>1230000</v>
      </c>
    </row>
    <row r="28" spans="1:9" ht="12">
      <c r="A28" s="111"/>
      <c r="C28" s="119" t="s">
        <v>204</v>
      </c>
      <c r="D28" s="111"/>
      <c r="E28" s="113">
        <v>1</v>
      </c>
      <c r="F28" s="111"/>
      <c r="G28" s="113">
        <v>0</v>
      </c>
      <c r="H28" s="111"/>
    </row>
    <row r="29" spans="1:9" ht="24">
      <c r="A29" s="113"/>
      <c r="C29" s="43" t="s">
        <v>281</v>
      </c>
      <c r="D29" s="113"/>
      <c r="E29" s="113">
        <v>10</v>
      </c>
      <c r="F29" s="113"/>
      <c r="G29" s="113">
        <v>26</v>
      </c>
      <c r="H29" s="113"/>
      <c r="I29" s="45">
        <v>267000</v>
      </c>
    </row>
    <row r="30" spans="1:9" ht="12">
      <c r="A30" s="113"/>
      <c r="D30" s="113"/>
      <c r="E30" s="113"/>
      <c r="F30" s="113"/>
      <c r="G30" s="113" t="s">
        <v>275</v>
      </c>
      <c r="H30" s="113"/>
    </row>
    <row r="31" spans="1:9" ht="12">
      <c r="A31" s="111"/>
      <c r="B31" s="190" t="s">
        <v>260</v>
      </c>
      <c r="C31" s="191"/>
      <c r="D31" s="111"/>
      <c r="E31" s="111">
        <v>27</v>
      </c>
      <c r="F31" s="111"/>
      <c r="G31" s="112">
        <v>79</v>
      </c>
      <c r="H31" s="111"/>
      <c r="I31" s="115">
        <f>SUM(I32:I33)</f>
        <v>1120000</v>
      </c>
    </row>
    <row r="32" spans="1:9" ht="12">
      <c r="A32" s="111"/>
      <c r="C32" s="43" t="s">
        <v>261</v>
      </c>
      <c r="D32" s="113"/>
      <c r="E32" s="113">
        <v>17</v>
      </c>
      <c r="F32" s="113"/>
      <c r="G32" s="113">
        <v>46</v>
      </c>
      <c r="H32" s="113"/>
      <c r="I32" s="45">
        <v>655000</v>
      </c>
    </row>
    <row r="33" spans="1:9" ht="24">
      <c r="A33" s="113"/>
      <c r="C33" s="43" t="s">
        <v>282</v>
      </c>
      <c r="D33" s="113"/>
      <c r="E33" s="113">
        <v>10</v>
      </c>
      <c r="F33" s="113"/>
      <c r="G33" s="113">
        <v>33</v>
      </c>
      <c r="H33" s="113"/>
      <c r="I33" s="45">
        <v>465000</v>
      </c>
    </row>
    <row r="34" spans="1:9" ht="12">
      <c r="A34" s="113"/>
      <c r="D34" s="113"/>
      <c r="E34" s="113"/>
      <c r="F34" s="113"/>
      <c r="G34" s="113"/>
      <c r="H34" s="113"/>
    </row>
    <row r="35" spans="1:9" ht="12">
      <c r="A35" s="113"/>
      <c r="B35" s="190" t="s">
        <v>129</v>
      </c>
      <c r="C35" s="191"/>
      <c r="D35" s="111"/>
      <c r="E35" s="111">
        <v>28</v>
      </c>
      <c r="F35" s="111"/>
      <c r="G35" s="112">
        <v>117</v>
      </c>
      <c r="H35" s="111"/>
      <c r="I35" s="115">
        <f>SUM(I36:I37)</f>
        <v>1112000</v>
      </c>
    </row>
    <row r="36" spans="1:9" ht="12">
      <c r="A36" s="111"/>
      <c r="C36" s="43" t="s">
        <v>209</v>
      </c>
      <c r="D36" s="113"/>
      <c r="E36" s="111">
        <v>16</v>
      </c>
      <c r="F36" s="113"/>
      <c r="G36" s="113">
        <v>89</v>
      </c>
      <c r="H36" s="113"/>
      <c r="I36" s="45">
        <v>622000</v>
      </c>
    </row>
    <row r="37" spans="1:9" ht="24">
      <c r="A37" s="113"/>
      <c r="C37" s="43" t="s">
        <v>283</v>
      </c>
      <c r="D37" s="113"/>
      <c r="E37" s="113">
        <v>12</v>
      </c>
      <c r="F37" s="113"/>
      <c r="G37" s="113">
        <v>28</v>
      </c>
      <c r="H37" s="113"/>
      <c r="I37" s="45">
        <v>490000</v>
      </c>
    </row>
    <row r="38" spans="1:9" ht="12">
      <c r="A38" s="113"/>
      <c r="D38" s="111"/>
      <c r="E38" s="113"/>
      <c r="F38" s="111"/>
      <c r="G38" s="113"/>
      <c r="H38" s="111"/>
    </row>
    <row r="39" spans="1:9" ht="12">
      <c r="A39" s="111"/>
      <c r="B39" s="190" t="s">
        <v>262</v>
      </c>
      <c r="C39" s="191"/>
      <c r="D39" s="113"/>
      <c r="E39" s="111">
        <f>SUM(E40:E42)</f>
        <v>36</v>
      </c>
      <c r="F39" s="113"/>
      <c r="G39" s="112">
        <v>133</v>
      </c>
      <c r="H39" s="113"/>
      <c r="I39" s="115">
        <f>SUM(I40:I42)</f>
        <v>1268000</v>
      </c>
    </row>
    <row r="40" spans="1:9" ht="12">
      <c r="A40" s="113"/>
      <c r="C40" s="43" t="s">
        <v>263</v>
      </c>
      <c r="D40" s="113"/>
      <c r="E40" s="113">
        <v>15</v>
      </c>
      <c r="F40" s="113"/>
      <c r="G40" s="113">
        <v>67</v>
      </c>
      <c r="H40" s="113"/>
      <c r="I40" s="45">
        <v>591000</v>
      </c>
    </row>
    <row r="41" spans="1:9" ht="24">
      <c r="A41" s="113"/>
      <c r="C41" s="43" t="s">
        <v>284</v>
      </c>
      <c r="D41" s="113"/>
      <c r="E41" s="113">
        <v>11</v>
      </c>
      <c r="F41" s="113"/>
      <c r="G41" s="113">
        <v>37</v>
      </c>
      <c r="H41" s="113"/>
      <c r="I41" s="45">
        <v>327000</v>
      </c>
    </row>
    <row r="42" spans="1:9" ht="24">
      <c r="A42" s="113"/>
      <c r="C42" s="43" t="s">
        <v>285</v>
      </c>
      <c r="D42" s="111"/>
      <c r="E42" s="113">
        <v>10</v>
      </c>
      <c r="F42" s="111"/>
      <c r="G42" s="113">
        <v>29</v>
      </c>
      <c r="H42" s="111"/>
      <c r="I42" s="45">
        <v>350000</v>
      </c>
    </row>
    <row r="43" spans="1:9" ht="12">
      <c r="A43" s="111"/>
      <c r="D43" s="113"/>
      <c r="E43" s="113"/>
      <c r="F43" s="113"/>
      <c r="G43" s="113" t="s">
        <v>275</v>
      </c>
      <c r="H43" s="113"/>
    </row>
    <row r="44" spans="1:9" ht="12">
      <c r="A44" s="113"/>
      <c r="B44" s="190" t="s">
        <v>264</v>
      </c>
      <c r="C44" s="191"/>
      <c r="D44" s="113"/>
      <c r="E44" s="111">
        <f>SUM(E45:E46)</f>
        <v>28</v>
      </c>
      <c r="F44" s="113"/>
      <c r="G44" s="131">
        <v>109</v>
      </c>
      <c r="H44" s="113"/>
      <c r="I44" s="115">
        <f>SUM(I45:I46)</f>
        <v>1247000</v>
      </c>
    </row>
    <row r="45" spans="1:9" ht="12">
      <c r="A45" s="113"/>
      <c r="C45" s="43" t="s">
        <v>265</v>
      </c>
      <c r="D45" s="113"/>
      <c r="E45" s="113">
        <v>18</v>
      </c>
      <c r="F45" s="113"/>
      <c r="G45" s="113">
        <v>64</v>
      </c>
      <c r="H45" s="113"/>
      <c r="I45" s="45">
        <v>730000</v>
      </c>
    </row>
    <row r="46" spans="1:9" ht="24">
      <c r="A46" s="113"/>
      <c r="C46" s="43" t="s">
        <v>286</v>
      </c>
      <c r="D46" s="113"/>
      <c r="E46" s="113">
        <v>10</v>
      </c>
      <c r="F46" s="113"/>
      <c r="G46" s="113">
        <v>45</v>
      </c>
      <c r="H46" s="113"/>
      <c r="I46" s="45">
        <v>517000</v>
      </c>
    </row>
    <row r="47" spans="1:9" ht="12">
      <c r="A47" s="113"/>
      <c r="D47" s="111"/>
      <c r="E47" s="113"/>
      <c r="F47" s="111"/>
      <c r="G47" s="113" t="s">
        <v>275</v>
      </c>
      <c r="H47" s="111"/>
    </row>
    <row r="48" spans="1:9" ht="12">
      <c r="A48" s="111"/>
      <c r="B48" s="190" t="s">
        <v>266</v>
      </c>
      <c r="C48" s="191"/>
      <c r="D48" s="113"/>
      <c r="E48" s="111">
        <f>SUM(E49:E50)</f>
        <v>28</v>
      </c>
      <c r="F48" s="113"/>
      <c r="G48" s="112">
        <v>96</v>
      </c>
      <c r="H48" s="113"/>
      <c r="I48" s="115">
        <f>SUM(I49:I50)</f>
        <v>1152000</v>
      </c>
    </row>
    <row r="49" spans="1:9" ht="12">
      <c r="A49" s="113"/>
      <c r="C49" s="43" t="s">
        <v>267</v>
      </c>
      <c r="D49" s="113"/>
      <c r="E49" s="113">
        <v>17</v>
      </c>
      <c r="F49" s="113"/>
      <c r="G49" s="113">
        <v>57</v>
      </c>
      <c r="H49" s="113"/>
      <c r="I49" s="45">
        <v>742000</v>
      </c>
    </row>
    <row r="50" spans="1:9" ht="12">
      <c r="A50" s="113"/>
      <c r="C50" s="43" t="s">
        <v>287</v>
      </c>
      <c r="D50" s="113"/>
      <c r="E50" s="113">
        <v>11</v>
      </c>
      <c r="F50" s="113"/>
      <c r="G50" s="113">
        <v>39</v>
      </c>
      <c r="H50" s="113"/>
      <c r="I50" s="45">
        <v>410000</v>
      </c>
    </row>
    <row r="51" spans="1:9" ht="12">
      <c r="A51" s="113"/>
      <c r="D51" s="111"/>
      <c r="E51" s="113"/>
      <c r="F51" s="111"/>
      <c r="G51" s="113"/>
      <c r="H51" s="111"/>
    </row>
    <row r="52" spans="1:9" ht="12">
      <c r="A52" s="111"/>
      <c r="B52" s="190" t="s">
        <v>137</v>
      </c>
      <c r="C52" s="191"/>
      <c r="D52" s="113"/>
      <c r="E52" s="111">
        <f>SUM(E53:E53)</f>
        <v>16</v>
      </c>
      <c r="F52" s="113"/>
      <c r="G52" s="112">
        <v>224</v>
      </c>
      <c r="H52" s="113"/>
      <c r="I52" s="115">
        <f>SUM(I53:I53)</f>
        <v>1620000</v>
      </c>
    </row>
    <row r="53" spans="1:9" ht="12">
      <c r="A53" s="113"/>
      <c r="C53" s="43" t="s">
        <v>138</v>
      </c>
      <c r="D53" s="113"/>
      <c r="E53" s="113">
        <v>16</v>
      </c>
      <c r="F53" s="113"/>
      <c r="G53" s="113">
        <v>224</v>
      </c>
      <c r="H53" s="113"/>
      <c r="I53" s="45">
        <v>1620000</v>
      </c>
    </row>
    <row r="54" spans="1:9" ht="12">
      <c r="A54" s="113"/>
      <c r="D54" s="113"/>
      <c r="E54" s="113"/>
      <c r="F54" s="113"/>
      <c r="G54" s="113" t="s">
        <v>275</v>
      </c>
      <c r="H54" s="113"/>
    </row>
    <row r="55" spans="1:9" ht="12">
      <c r="A55" s="113"/>
      <c r="B55" s="190" t="s">
        <v>139</v>
      </c>
      <c r="C55" s="191"/>
      <c r="D55" s="111"/>
      <c r="E55" s="111">
        <f>SUM(E56:E56)</f>
        <v>16</v>
      </c>
      <c r="F55" s="111"/>
      <c r="G55" s="112">
        <v>160</v>
      </c>
      <c r="H55" s="111"/>
      <c r="I55" s="115">
        <f>SUM(I56:I56)</f>
        <v>971000</v>
      </c>
    </row>
    <row r="56" spans="1:9" ht="12">
      <c r="A56" s="111"/>
      <c r="C56" s="43" t="s">
        <v>250</v>
      </c>
      <c r="D56" s="113"/>
      <c r="E56" s="113">
        <v>16</v>
      </c>
      <c r="F56" s="113"/>
      <c r="G56" s="113">
        <v>160</v>
      </c>
      <c r="H56" s="113"/>
      <c r="I56" s="45">
        <v>971000</v>
      </c>
    </row>
    <row r="57" spans="1:9" ht="12">
      <c r="A57" s="113"/>
      <c r="D57" s="113"/>
      <c r="E57" s="113"/>
      <c r="F57" s="113"/>
      <c r="G57" s="113" t="s">
        <v>275</v>
      </c>
      <c r="H57" s="113"/>
    </row>
    <row r="58" spans="1:9" ht="12">
      <c r="A58" s="113"/>
      <c r="B58" s="190" t="s">
        <v>268</v>
      </c>
      <c r="C58" s="191"/>
      <c r="D58" s="111"/>
      <c r="E58" s="111">
        <f>SUM(E59:E59)</f>
        <v>14</v>
      </c>
      <c r="F58" s="111"/>
      <c r="G58" s="112">
        <v>45</v>
      </c>
      <c r="H58" s="111"/>
      <c r="I58" s="115">
        <f>SUM(I59:I59)</f>
        <v>437000</v>
      </c>
    </row>
    <row r="59" spans="1:9" ht="12">
      <c r="A59" s="111"/>
      <c r="C59" s="43" t="s">
        <v>269</v>
      </c>
      <c r="D59" s="113"/>
      <c r="E59" s="113">
        <v>14</v>
      </c>
      <c r="F59" s="113"/>
      <c r="G59" s="113">
        <v>45</v>
      </c>
      <c r="H59" s="113"/>
      <c r="I59" s="45">
        <v>437000</v>
      </c>
    </row>
    <row r="60" spans="1:9" ht="12">
      <c r="A60" s="113"/>
      <c r="D60" s="113"/>
      <c r="E60" s="113"/>
      <c r="F60" s="113"/>
      <c r="G60" s="113" t="s">
        <v>275</v>
      </c>
      <c r="H60" s="113"/>
    </row>
    <row r="61" spans="1:9" ht="12">
      <c r="A61" s="113"/>
      <c r="B61" s="190" t="s">
        <v>140</v>
      </c>
      <c r="C61" s="191"/>
      <c r="D61" s="111"/>
      <c r="E61" s="111">
        <f>SUM(E62:E62)</f>
        <v>15</v>
      </c>
      <c r="F61" s="111"/>
      <c r="G61" s="112">
        <v>49</v>
      </c>
      <c r="H61" s="111"/>
      <c r="I61" s="115">
        <f>SUM(I62:I62)</f>
        <v>550000</v>
      </c>
    </row>
    <row r="62" spans="1:9" ht="12">
      <c r="A62" s="111"/>
      <c r="C62" s="43" t="s">
        <v>270</v>
      </c>
      <c r="D62" s="113"/>
      <c r="E62" s="113">
        <v>15</v>
      </c>
      <c r="F62" s="113"/>
      <c r="G62" s="113">
        <v>49</v>
      </c>
      <c r="H62" s="113"/>
      <c r="I62" s="45">
        <v>550000</v>
      </c>
    </row>
    <row r="63" spans="1:9" ht="12">
      <c r="A63" s="113"/>
      <c r="D63" s="113"/>
      <c r="E63" s="113"/>
      <c r="F63" s="113"/>
      <c r="G63" s="113" t="s">
        <v>275</v>
      </c>
      <c r="H63" s="113"/>
    </row>
    <row r="64" spans="1:9" ht="12">
      <c r="A64" s="113"/>
      <c r="B64" s="190" t="s">
        <v>41</v>
      </c>
      <c r="C64" s="191"/>
      <c r="D64" s="111"/>
      <c r="E64" s="111">
        <f>SUM(E65:E68)</f>
        <v>74</v>
      </c>
      <c r="F64" s="111"/>
      <c r="G64" s="112">
        <v>473</v>
      </c>
      <c r="H64" s="111"/>
      <c r="I64" s="115">
        <f>SUM(I65:I68)</f>
        <v>6942000</v>
      </c>
    </row>
    <row r="65" spans="1:9" ht="12">
      <c r="A65" s="111"/>
      <c r="C65" s="43" t="s">
        <v>42</v>
      </c>
      <c r="D65" s="111"/>
      <c r="E65" s="113">
        <v>45</v>
      </c>
      <c r="F65" s="111"/>
      <c r="G65" s="113">
        <v>424</v>
      </c>
      <c r="H65" s="111"/>
      <c r="I65" s="45">
        <v>6100000</v>
      </c>
    </row>
    <row r="66" spans="1:9" ht="12">
      <c r="A66" s="113"/>
      <c r="C66" s="133" t="s">
        <v>205</v>
      </c>
      <c r="D66" s="113"/>
      <c r="E66" s="113">
        <v>10</v>
      </c>
      <c r="F66" s="113"/>
      <c r="G66" s="113">
        <v>0</v>
      </c>
      <c r="H66" s="113"/>
      <c r="I66" s="130"/>
    </row>
    <row r="67" spans="1:9" ht="12">
      <c r="A67" s="113"/>
      <c r="C67" s="43" t="s">
        <v>288</v>
      </c>
      <c r="D67" s="111"/>
      <c r="E67" s="113">
        <v>10</v>
      </c>
      <c r="F67" s="111"/>
      <c r="G67" s="113">
        <v>30</v>
      </c>
      <c r="H67" s="111"/>
      <c r="I67" s="45">
        <v>380000</v>
      </c>
    </row>
    <row r="68" spans="1:9" ht="12">
      <c r="A68" s="111"/>
      <c r="C68" s="43" t="s">
        <v>289</v>
      </c>
      <c r="D68" s="111"/>
      <c r="E68" s="113">
        <v>9</v>
      </c>
      <c r="F68" s="111"/>
      <c r="G68" s="113">
        <v>19</v>
      </c>
      <c r="H68" s="111"/>
      <c r="I68" s="45">
        <v>462000</v>
      </c>
    </row>
    <row r="69" spans="1:9" ht="12">
      <c r="A69" s="113"/>
      <c r="D69" s="113"/>
      <c r="E69" s="113"/>
      <c r="F69" s="113"/>
      <c r="G69" s="113" t="s">
        <v>275</v>
      </c>
      <c r="H69" s="113"/>
    </row>
    <row r="70" spans="1:9" ht="12">
      <c r="A70" s="113"/>
      <c r="B70" s="190" t="s">
        <v>271</v>
      </c>
      <c r="C70" s="191"/>
      <c r="D70" s="113"/>
      <c r="E70" s="111">
        <v>16</v>
      </c>
      <c r="F70" s="113"/>
      <c r="G70" s="112">
        <v>68</v>
      </c>
      <c r="H70" s="113"/>
      <c r="I70" s="115">
        <f>SUM(I71:I71)</f>
        <v>705000</v>
      </c>
    </row>
    <row r="71" spans="1:9" ht="12">
      <c r="A71" s="113"/>
      <c r="C71" s="43" t="s">
        <v>272</v>
      </c>
      <c r="D71" s="111"/>
      <c r="E71" s="113">
        <v>16</v>
      </c>
      <c r="F71" s="111"/>
      <c r="G71" s="113">
        <v>68</v>
      </c>
      <c r="H71" s="111"/>
      <c r="I71" s="45">
        <v>705000</v>
      </c>
    </row>
    <row r="72" spans="1:9" ht="12">
      <c r="A72" s="111"/>
      <c r="D72" s="113"/>
      <c r="E72" s="113"/>
      <c r="F72" s="113"/>
      <c r="H72" s="113"/>
    </row>
    <row r="73" spans="1:9" ht="12">
      <c r="A73" s="113"/>
      <c r="D73" s="113"/>
      <c r="E73" s="113"/>
      <c r="F73" s="113"/>
      <c r="H73" s="113"/>
    </row>
    <row r="74" spans="1:9" ht="12">
      <c r="A74" s="113"/>
      <c r="B74" s="49"/>
      <c r="C74" s="125" t="s">
        <v>56</v>
      </c>
      <c r="D74" s="113"/>
      <c r="E74" s="132">
        <f>E71+E64+E61+E58+E55+E52+E48+E44+E39+E35+E31+E26+E22+E19+E16+E11+E5</f>
        <v>461</v>
      </c>
      <c r="F74" s="113"/>
      <c r="G74" s="132">
        <f>G71+G64+G61+G58+G55+G52+G48+G44+G39+G35+G31+G26+G22+G19+G16+G11+G5</f>
        <v>2306</v>
      </c>
      <c r="H74" s="113"/>
      <c r="I74" s="126">
        <f>SUM(I5:I72) / 2</f>
        <v>24217000</v>
      </c>
    </row>
    <row r="75" spans="1:9" ht="12">
      <c r="A75" s="113"/>
      <c r="B75" s="127"/>
      <c r="C75" s="128"/>
      <c r="D75" s="111"/>
      <c r="E75" s="128"/>
      <c r="F75" s="111"/>
      <c r="G75" s="129"/>
      <c r="H75" s="111"/>
      <c r="I75" s="130"/>
    </row>
    <row r="76" spans="1:9" ht="12">
      <c r="A76" s="111"/>
      <c r="B76" s="127"/>
      <c r="C76" s="128"/>
      <c r="D76" s="113"/>
      <c r="E76" s="136"/>
      <c r="F76" s="113"/>
      <c r="G76" s="129"/>
      <c r="H76" s="113"/>
      <c r="I76" s="134"/>
    </row>
    <row r="77" spans="1:9" ht="12">
      <c r="A77" s="111"/>
      <c r="B77" s="127"/>
      <c r="C77" s="128"/>
      <c r="D77" s="113"/>
      <c r="E77" s="128"/>
      <c r="F77" s="113"/>
      <c r="G77" s="129"/>
      <c r="H77" s="113"/>
      <c r="I77" s="130"/>
    </row>
    <row r="78" spans="1:9" ht="12">
      <c r="A78" s="113"/>
      <c r="B78" s="127"/>
      <c r="C78" s="128"/>
      <c r="D78" s="113"/>
      <c r="E78" s="128"/>
      <c r="F78" s="113"/>
      <c r="G78" s="129"/>
      <c r="H78" s="113"/>
      <c r="I78" s="130"/>
    </row>
    <row r="79" spans="1:9" ht="12">
      <c r="A79" s="113"/>
      <c r="B79" s="127"/>
      <c r="C79" s="128"/>
      <c r="D79" s="111"/>
      <c r="E79" s="128"/>
      <c r="F79" s="111"/>
      <c r="G79" s="129"/>
      <c r="H79" s="111"/>
      <c r="I79" s="130"/>
    </row>
    <row r="80" spans="1:9" ht="12">
      <c r="A80" s="113"/>
      <c r="B80" s="127"/>
      <c r="C80" s="128"/>
      <c r="D80" s="113"/>
      <c r="E80" s="128"/>
      <c r="F80" s="113"/>
      <c r="G80" s="129"/>
      <c r="H80" s="113"/>
      <c r="I80" s="130"/>
    </row>
    <row r="81" spans="1:9" ht="12">
      <c r="A81" s="111"/>
      <c r="B81" s="127"/>
      <c r="C81" s="128"/>
      <c r="D81" s="113"/>
      <c r="E81" s="128"/>
      <c r="F81" s="113"/>
      <c r="G81" s="129"/>
      <c r="H81" s="113"/>
      <c r="I81" s="130"/>
    </row>
    <row r="82" spans="1:9" ht="12">
      <c r="A82" s="113"/>
      <c r="B82" s="127"/>
      <c r="C82" s="128"/>
      <c r="D82" s="111"/>
      <c r="E82" s="128"/>
      <c r="F82" s="111"/>
      <c r="G82" s="129"/>
      <c r="H82" s="111"/>
      <c r="I82" s="130"/>
    </row>
    <row r="83" spans="1:9" ht="12">
      <c r="A83" s="113"/>
      <c r="B83" s="127"/>
      <c r="C83" s="128"/>
      <c r="D83" s="113"/>
      <c r="E83" s="128"/>
      <c r="F83" s="113"/>
      <c r="G83" s="129"/>
      <c r="H83" s="113"/>
      <c r="I83" s="130"/>
    </row>
    <row r="84" spans="1:9">
      <c r="A84" s="111"/>
      <c r="B84" s="127"/>
      <c r="C84" s="128"/>
      <c r="D84" s="65"/>
      <c r="E84" s="128"/>
      <c r="F84" s="65"/>
      <c r="G84" s="129"/>
      <c r="H84" s="65"/>
      <c r="I84" s="130"/>
    </row>
    <row r="85" spans="1:9">
      <c r="A85" s="113"/>
      <c r="B85" s="127"/>
      <c r="C85" s="128"/>
      <c r="E85" s="128"/>
      <c r="G85" s="129"/>
      <c r="I85" s="134"/>
    </row>
    <row r="86" spans="1:9">
      <c r="A86" s="113"/>
      <c r="B86" s="127"/>
      <c r="C86" s="128"/>
      <c r="E86" s="128"/>
      <c r="G86" s="129"/>
      <c r="I86" s="130"/>
    </row>
    <row r="87" spans="1:9">
      <c r="A87" s="46"/>
      <c r="B87" s="127"/>
      <c r="C87" s="128"/>
      <c r="E87" s="128"/>
      <c r="G87" s="129"/>
    </row>
    <row r="88" spans="1:9">
      <c r="B88" s="127"/>
      <c r="C88" s="128"/>
      <c r="E88" s="128"/>
      <c r="G88" s="129"/>
      <c r="I88" s="130"/>
    </row>
    <row r="89" spans="1:9">
      <c r="B89" s="127"/>
      <c r="C89" s="128"/>
      <c r="E89" s="128"/>
      <c r="G89" s="129"/>
      <c r="I89" s="134"/>
    </row>
    <row r="90" spans="1:9">
      <c r="B90" s="127"/>
      <c r="C90" s="128"/>
      <c r="E90" s="128"/>
      <c r="G90" s="129"/>
      <c r="I90" s="130"/>
    </row>
    <row r="91" spans="1:9">
      <c r="B91" s="127"/>
      <c r="C91" s="128"/>
      <c r="E91" s="128"/>
      <c r="G91" s="129"/>
      <c r="I91" s="134"/>
    </row>
    <row r="92" spans="1:9">
      <c r="B92" s="127"/>
      <c r="C92" s="128"/>
      <c r="E92" s="128"/>
      <c r="G92" s="129"/>
      <c r="I92" s="130"/>
    </row>
    <row r="93" spans="1:9">
      <c r="B93" s="127"/>
      <c r="C93" s="128"/>
      <c r="E93" s="128"/>
      <c r="G93" s="129"/>
      <c r="I93" s="130"/>
    </row>
    <row r="94" spans="1:9">
      <c r="B94" s="127"/>
      <c r="C94" s="128"/>
      <c r="E94" s="128"/>
      <c r="G94" s="129"/>
      <c r="I94" s="130"/>
    </row>
    <row r="95" spans="1:9">
      <c r="B95" s="127"/>
      <c r="C95" s="128"/>
      <c r="E95" s="128"/>
      <c r="G95" s="129"/>
      <c r="I95" s="130"/>
    </row>
    <row r="96" spans="1:9">
      <c r="B96" s="127"/>
      <c r="C96" s="128"/>
      <c r="E96" s="128"/>
      <c r="G96" s="129"/>
      <c r="I96" s="130"/>
    </row>
    <row r="97" spans="2:9">
      <c r="B97" s="127"/>
      <c r="C97" s="128"/>
      <c r="E97" s="128"/>
      <c r="G97" s="129"/>
      <c r="I97" s="130"/>
    </row>
    <row r="98" spans="2:9">
      <c r="B98" s="127"/>
      <c r="C98" s="128"/>
      <c r="E98" s="128"/>
      <c r="G98" s="129"/>
      <c r="I98" s="130"/>
    </row>
    <row r="99" spans="2:9">
      <c r="B99" s="127"/>
      <c r="C99" s="128"/>
      <c r="E99" s="128"/>
      <c r="G99" s="129"/>
      <c r="I99" s="130"/>
    </row>
    <row r="100" spans="2:9">
      <c r="B100" s="127"/>
      <c r="C100" s="128"/>
      <c r="E100" s="128"/>
      <c r="G100" s="129"/>
      <c r="I100" s="130"/>
    </row>
    <row r="101" spans="2:9">
      <c r="B101" s="127"/>
      <c r="C101" s="128"/>
      <c r="E101" s="128"/>
      <c r="G101" s="129"/>
      <c r="I101" s="130"/>
    </row>
    <row r="102" spans="2:9">
      <c r="B102" s="127"/>
      <c r="C102" s="128"/>
      <c r="E102" s="128"/>
      <c r="G102" s="129"/>
      <c r="I102" s="130"/>
    </row>
    <row r="103" spans="2:9">
      <c r="B103" s="127"/>
      <c r="C103" s="128"/>
      <c r="E103" s="128"/>
      <c r="G103" s="129"/>
      <c r="I103" s="130"/>
    </row>
    <row r="104" spans="2:9">
      <c r="B104" s="127"/>
      <c r="C104" s="128"/>
      <c r="E104" s="128"/>
      <c r="G104" s="129"/>
      <c r="I104" s="130"/>
    </row>
    <row r="105" spans="2:9">
      <c r="B105" s="127"/>
      <c r="C105" s="128"/>
      <c r="E105" s="128"/>
      <c r="G105" s="129"/>
      <c r="I105" s="130"/>
    </row>
    <row r="106" spans="2:9">
      <c r="B106" s="127"/>
      <c r="C106" s="128"/>
      <c r="E106" s="128"/>
      <c r="G106" s="129"/>
      <c r="I106" s="130"/>
    </row>
    <row r="107" spans="2:9">
      <c r="B107" s="127"/>
      <c r="C107" s="128"/>
      <c r="E107" s="128"/>
      <c r="G107" s="129"/>
      <c r="I107" s="130"/>
    </row>
    <row r="108" spans="2:9">
      <c r="B108" s="127"/>
      <c r="C108" s="128"/>
      <c r="E108" s="128"/>
      <c r="G108" s="129"/>
      <c r="I108" s="130"/>
    </row>
    <row r="109" spans="2:9">
      <c r="B109" s="127"/>
      <c r="C109" s="128"/>
      <c r="E109" s="128"/>
      <c r="G109" s="129"/>
      <c r="I109" s="130"/>
    </row>
    <row r="110" spans="2:9">
      <c r="B110" s="127"/>
      <c r="C110" s="128"/>
      <c r="E110" s="128"/>
      <c r="G110" s="129"/>
      <c r="I110" s="130"/>
    </row>
    <row r="111" spans="2:9">
      <c r="B111" s="127"/>
      <c r="C111" s="128"/>
      <c r="E111" s="128"/>
      <c r="G111" s="129"/>
      <c r="I111" s="130"/>
    </row>
    <row r="112" spans="2:9">
      <c r="B112" s="127"/>
      <c r="C112" s="128"/>
      <c r="E112" s="128"/>
      <c r="G112" s="129"/>
      <c r="I112" s="130"/>
    </row>
    <row r="113" spans="2:9">
      <c r="B113" s="127"/>
      <c r="C113" s="128"/>
      <c r="E113" s="128"/>
      <c r="G113" s="129"/>
      <c r="I113" s="130"/>
    </row>
    <row r="114" spans="2:9">
      <c r="B114" s="127"/>
      <c r="C114" s="128"/>
      <c r="E114" s="128"/>
      <c r="G114" s="129"/>
      <c r="I114" s="130"/>
    </row>
    <row r="115" spans="2:9">
      <c r="B115" s="127"/>
      <c r="C115" s="128"/>
      <c r="E115" s="128"/>
      <c r="G115" s="129"/>
      <c r="I115" s="130"/>
    </row>
    <row r="116" spans="2:9">
      <c r="B116" s="127"/>
      <c r="C116" s="128"/>
      <c r="E116" s="128"/>
      <c r="G116" s="129"/>
      <c r="I116" s="130"/>
    </row>
    <row r="117" spans="2:9">
      <c r="B117" s="127"/>
      <c r="C117" s="128"/>
      <c r="E117" s="128"/>
      <c r="G117" s="129"/>
      <c r="I117" s="130"/>
    </row>
    <row r="118" spans="2:9">
      <c r="B118" s="127"/>
      <c r="C118" s="128"/>
      <c r="E118" s="128"/>
      <c r="G118" s="129"/>
      <c r="I118" s="130"/>
    </row>
    <row r="119" spans="2:9">
      <c r="B119" s="127"/>
      <c r="C119" s="128"/>
      <c r="E119" s="128"/>
      <c r="G119" s="129"/>
      <c r="I119" s="130"/>
    </row>
    <row r="120" spans="2:9">
      <c r="B120" s="127"/>
      <c r="C120" s="128"/>
      <c r="E120" s="128"/>
      <c r="G120" s="129"/>
      <c r="I120" s="130"/>
    </row>
    <row r="121" spans="2:9">
      <c r="B121" s="127"/>
      <c r="C121" s="128"/>
      <c r="E121" s="128"/>
      <c r="G121" s="129"/>
      <c r="I121" s="130"/>
    </row>
    <row r="122" spans="2:9">
      <c r="B122" s="127"/>
      <c r="C122" s="128"/>
      <c r="E122" s="128"/>
      <c r="G122" s="129"/>
      <c r="I122" s="130"/>
    </row>
    <row r="123" spans="2:9">
      <c r="B123" s="127"/>
      <c r="C123" s="128"/>
      <c r="E123" s="128"/>
      <c r="G123" s="129"/>
      <c r="I123" s="130"/>
    </row>
    <row r="124" spans="2:9">
      <c r="B124" s="127"/>
      <c r="C124" s="128"/>
      <c r="E124" s="128"/>
      <c r="G124" s="129"/>
      <c r="I124" s="130"/>
    </row>
    <row r="125" spans="2:9">
      <c r="B125" s="127"/>
      <c r="C125" s="128"/>
      <c r="E125" s="128"/>
      <c r="G125" s="129"/>
      <c r="I125" s="130"/>
    </row>
    <row r="126" spans="2:9">
      <c r="B126" s="127"/>
      <c r="C126" s="128"/>
      <c r="E126" s="128"/>
      <c r="G126" s="129"/>
      <c r="I126" s="130"/>
    </row>
    <row r="127" spans="2:9">
      <c r="B127" s="127"/>
      <c r="C127" s="128"/>
      <c r="E127" s="128"/>
      <c r="G127" s="129"/>
      <c r="I127" s="130"/>
    </row>
    <row r="128" spans="2:9">
      <c r="B128" s="127"/>
      <c r="C128" s="128"/>
      <c r="E128" s="128"/>
      <c r="G128" s="129"/>
      <c r="I128" s="130"/>
    </row>
    <row r="129" spans="2:9">
      <c r="B129" s="127"/>
      <c r="C129" s="128"/>
      <c r="E129" s="128"/>
      <c r="G129" s="129"/>
      <c r="I129" s="130"/>
    </row>
    <row r="130" spans="2:9">
      <c r="B130" s="127"/>
      <c r="C130" s="128"/>
      <c r="E130" s="128"/>
      <c r="G130" s="129"/>
      <c r="I130" s="130"/>
    </row>
    <row r="131" spans="2:9">
      <c r="B131" s="127"/>
      <c r="C131" s="128"/>
      <c r="E131" s="128"/>
      <c r="G131" s="129"/>
      <c r="I131" s="130"/>
    </row>
    <row r="132" spans="2:9">
      <c r="B132" s="127"/>
      <c r="C132" s="128"/>
      <c r="E132" s="128"/>
      <c r="G132" s="129"/>
      <c r="I132" s="130"/>
    </row>
    <row r="133" spans="2:9">
      <c r="B133" s="127"/>
      <c r="C133" s="128"/>
      <c r="E133" s="128"/>
      <c r="G133" s="129"/>
      <c r="I133" s="130"/>
    </row>
    <row r="134" spans="2:9">
      <c r="B134" s="127"/>
      <c r="C134" s="128"/>
      <c r="E134" s="128"/>
      <c r="G134" s="129"/>
      <c r="I134" s="130"/>
    </row>
    <row r="135" spans="2:9">
      <c r="B135" s="127"/>
      <c r="C135" s="128"/>
      <c r="E135" s="128"/>
      <c r="G135" s="129"/>
      <c r="I135" s="130"/>
    </row>
    <row r="136" spans="2:9">
      <c r="B136" s="127"/>
      <c r="C136" s="128"/>
      <c r="E136" s="128"/>
      <c r="G136" s="129"/>
      <c r="I136" s="130"/>
    </row>
    <row r="137" spans="2:9">
      <c r="B137" s="127"/>
      <c r="C137" s="128"/>
      <c r="E137" s="128"/>
      <c r="G137" s="129"/>
      <c r="I137" s="130"/>
    </row>
    <row r="138" spans="2:9">
      <c r="B138" s="127"/>
      <c r="C138" s="128"/>
      <c r="E138" s="128"/>
      <c r="G138" s="129"/>
      <c r="I138" s="130"/>
    </row>
    <row r="139" spans="2:9">
      <c r="B139" s="127"/>
      <c r="C139" s="128"/>
      <c r="E139" s="128"/>
      <c r="G139" s="129"/>
      <c r="I139" s="130"/>
    </row>
    <row r="140" spans="2:9">
      <c r="B140" s="127"/>
      <c r="C140" s="128"/>
      <c r="E140" s="128"/>
      <c r="G140" s="129"/>
      <c r="I140" s="130"/>
    </row>
    <row r="141" spans="2:9">
      <c r="B141" s="127"/>
      <c r="C141" s="128"/>
      <c r="E141" s="128"/>
      <c r="G141" s="129"/>
      <c r="I141" s="130"/>
    </row>
    <row r="142" spans="2:9">
      <c r="B142" s="127"/>
      <c r="C142" s="128"/>
      <c r="E142" s="128"/>
      <c r="G142" s="129"/>
      <c r="I142" s="130"/>
    </row>
    <row r="143" spans="2:9">
      <c r="B143" s="127"/>
      <c r="C143" s="128"/>
      <c r="E143" s="128"/>
      <c r="G143" s="129"/>
      <c r="I143" s="130"/>
    </row>
    <row r="144" spans="2:9">
      <c r="B144" s="127"/>
      <c r="C144" s="128"/>
      <c r="E144" s="128"/>
      <c r="G144" s="129"/>
      <c r="I144" s="130"/>
    </row>
    <row r="145" spans="2:9">
      <c r="B145" s="127"/>
      <c r="C145" s="128"/>
      <c r="E145" s="128"/>
      <c r="G145" s="129"/>
      <c r="I145" s="130"/>
    </row>
    <row r="146" spans="2:9">
      <c r="B146" s="127"/>
      <c r="C146" s="128"/>
      <c r="E146" s="128"/>
      <c r="G146" s="129"/>
      <c r="I146" s="130"/>
    </row>
    <row r="147" spans="2:9">
      <c r="B147" s="127"/>
      <c r="C147" s="128"/>
      <c r="E147" s="128"/>
      <c r="G147" s="129"/>
      <c r="I147" s="130"/>
    </row>
    <row r="148" spans="2:9">
      <c r="B148" s="127"/>
      <c r="C148" s="128"/>
      <c r="E148" s="128"/>
      <c r="G148" s="129"/>
      <c r="I148" s="130"/>
    </row>
    <row r="149" spans="2:9">
      <c r="B149" s="127"/>
      <c r="C149" s="128"/>
      <c r="E149" s="128"/>
      <c r="G149" s="129"/>
      <c r="I149" s="130"/>
    </row>
    <row r="150" spans="2:9">
      <c r="B150" s="127"/>
      <c r="C150" s="128"/>
      <c r="E150" s="128"/>
      <c r="G150" s="129"/>
      <c r="I150" s="130"/>
    </row>
    <row r="151" spans="2:9">
      <c r="B151" s="127"/>
      <c r="C151" s="128"/>
      <c r="E151" s="128"/>
      <c r="G151" s="129"/>
      <c r="I151" s="130"/>
    </row>
    <row r="152" spans="2:9">
      <c r="B152" s="127"/>
      <c r="C152" s="128"/>
      <c r="E152" s="128"/>
      <c r="G152" s="129"/>
      <c r="I152" s="130"/>
    </row>
    <row r="153" spans="2:9">
      <c r="B153" s="127"/>
      <c r="C153" s="128"/>
      <c r="E153" s="128"/>
      <c r="G153" s="129"/>
      <c r="I153" s="130"/>
    </row>
    <row r="154" spans="2:9">
      <c r="B154" s="127"/>
      <c r="C154" s="128"/>
      <c r="E154" s="128"/>
      <c r="G154" s="129"/>
      <c r="I154" s="130"/>
    </row>
    <row r="155" spans="2:9">
      <c r="B155" s="127"/>
      <c r="C155" s="128"/>
      <c r="E155" s="128"/>
      <c r="G155" s="129"/>
      <c r="I155" s="130"/>
    </row>
    <row r="156" spans="2:9">
      <c r="B156" s="127"/>
      <c r="C156" s="128"/>
      <c r="E156" s="128"/>
      <c r="G156" s="129"/>
      <c r="I156" s="130"/>
    </row>
    <row r="157" spans="2:9">
      <c r="B157" s="127"/>
      <c r="C157" s="128"/>
      <c r="E157" s="128"/>
      <c r="G157" s="129"/>
      <c r="I157" s="130"/>
    </row>
    <row r="158" spans="2:9">
      <c r="B158" s="127"/>
      <c r="C158" s="128"/>
      <c r="E158" s="128"/>
      <c r="G158" s="129"/>
      <c r="I158" s="130"/>
    </row>
    <row r="159" spans="2:9">
      <c r="B159" s="127"/>
      <c r="C159" s="128"/>
      <c r="E159" s="128"/>
      <c r="G159" s="129"/>
      <c r="I159" s="130"/>
    </row>
    <row r="160" spans="2:9">
      <c r="B160" s="127"/>
      <c r="C160" s="128"/>
      <c r="E160" s="128"/>
      <c r="G160" s="129"/>
      <c r="I160" s="130"/>
    </row>
    <row r="161" spans="2:9">
      <c r="B161" s="127"/>
      <c r="C161" s="128"/>
      <c r="E161" s="128"/>
      <c r="G161" s="129"/>
      <c r="I161" s="130"/>
    </row>
    <row r="162" spans="2:9">
      <c r="B162" s="127"/>
      <c r="C162" s="128"/>
      <c r="E162" s="128"/>
      <c r="G162" s="129"/>
      <c r="I162" s="130"/>
    </row>
    <row r="163" spans="2:9">
      <c r="B163" s="127"/>
      <c r="C163" s="128"/>
      <c r="E163" s="128"/>
      <c r="G163" s="129"/>
      <c r="I163" s="130"/>
    </row>
    <row r="164" spans="2:9">
      <c r="B164" s="127"/>
      <c r="C164" s="128"/>
      <c r="E164" s="128"/>
      <c r="G164" s="129"/>
      <c r="I164" s="130"/>
    </row>
    <row r="165" spans="2:9">
      <c r="B165" s="127"/>
      <c r="C165" s="128"/>
      <c r="E165" s="128"/>
      <c r="G165" s="129"/>
      <c r="I165" s="130"/>
    </row>
    <row r="166" spans="2:9">
      <c r="B166" s="127"/>
      <c r="C166" s="128"/>
      <c r="E166" s="128"/>
      <c r="G166" s="129"/>
      <c r="I166" s="130"/>
    </row>
    <row r="167" spans="2:9">
      <c r="B167" s="127"/>
      <c r="C167" s="128"/>
      <c r="E167" s="128"/>
      <c r="G167" s="129"/>
      <c r="I167" s="130"/>
    </row>
    <row r="168" spans="2:9">
      <c r="B168" s="127"/>
      <c r="C168" s="128"/>
      <c r="E168" s="128"/>
      <c r="G168" s="129"/>
      <c r="I168" s="130"/>
    </row>
    <row r="169" spans="2:9">
      <c r="B169" s="127"/>
      <c r="C169" s="128"/>
      <c r="E169" s="128"/>
      <c r="G169" s="129"/>
      <c r="I169" s="130"/>
    </row>
    <row r="170" spans="2:9">
      <c r="B170" s="127"/>
      <c r="C170" s="128"/>
      <c r="E170" s="128"/>
      <c r="G170" s="129"/>
      <c r="I170" s="130"/>
    </row>
    <row r="171" spans="2:9">
      <c r="B171" s="127"/>
      <c r="C171" s="128"/>
      <c r="E171" s="128"/>
      <c r="G171" s="129"/>
      <c r="I171" s="130"/>
    </row>
    <row r="172" spans="2:9">
      <c r="B172" s="127"/>
      <c r="C172" s="128"/>
      <c r="E172" s="128"/>
      <c r="G172" s="129"/>
      <c r="I172" s="130"/>
    </row>
    <row r="173" spans="2:9">
      <c r="B173" s="127"/>
      <c r="C173" s="128"/>
      <c r="E173" s="128"/>
      <c r="G173" s="129"/>
      <c r="I173" s="130"/>
    </row>
    <row r="174" spans="2:9">
      <c r="B174" s="127"/>
      <c r="C174" s="128"/>
      <c r="E174" s="128"/>
      <c r="G174" s="129"/>
      <c r="I174" s="130"/>
    </row>
    <row r="175" spans="2:9">
      <c r="B175" s="127"/>
      <c r="C175" s="128"/>
      <c r="E175" s="128"/>
      <c r="G175" s="129"/>
      <c r="I175" s="130"/>
    </row>
    <row r="176" spans="2:9">
      <c r="B176" s="127"/>
      <c r="C176" s="128"/>
      <c r="E176" s="128"/>
      <c r="G176" s="129"/>
      <c r="I176" s="130"/>
    </row>
    <row r="177" spans="2:9">
      <c r="B177" s="127"/>
      <c r="C177" s="128"/>
      <c r="E177" s="128"/>
      <c r="G177" s="129"/>
      <c r="I177" s="130"/>
    </row>
    <row r="178" spans="2:9">
      <c r="B178" s="127"/>
      <c r="C178" s="128"/>
      <c r="E178" s="128"/>
      <c r="G178" s="129"/>
      <c r="I178" s="130"/>
    </row>
    <row r="179" spans="2:9">
      <c r="B179" s="127"/>
      <c r="C179" s="128"/>
      <c r="E179" s="128"/>
      <c r="G179" s="129"/>
      <c r="I179" s="130"/>
    </row>
    <row r="180" spans="2:9">
      <c r="B180" s="127"/>
      <c r="C180" s="128"/>
      <c r="E180" s="128"/>
      <c r="G180" s="129"/>
      <c r="I180" s="130"/>
    </row>
    <row r="181" spans="2:9">
      <c r="B181" s="127"/>
      <c r="C181" s="128"/>
      <c r="E181" s="128"/>
      <c r="G181" s="129"/>
      <c r="I181" s="130"/>
    </row>
    <row r="182" spans="2:9">
      <c r="B182" s="127"/>
      <c r="C182" s="128"/>
      <c r="E182" s="128"/>
      <c r="G182" s="129"/>
      <c r="I182" s="130"/>
    </row>
    <row r="183" spans="2:9">
      <c r="B183" s="127"/>
      <c r="C183" s="128"/>
      <c r="E183" s="128"/>
      <c r="G183" s="129"/>
      <c r="I183" s="130"/>
    </row>
    <row r="184" spans="2:9">
      <c r="B184" s="127"/>
      <c r="C184" s="128"/>
      <c r="E184" s="128"/>
      <c r="G184" s="129"/>
      <c r="I184" s="130"/>
    </row>
    <row r="185" spans="2:9">
      <c r="B185" s="127"/>
      <c r="C185" s="128"/>
      <c r="E185" s="128"/>
      <c r="G185" s="129"/>
      <c r="I185" s="130"/>
    </row>
    <row r="186" spans="2:9">
      <c r="B186" s="127"/>
      <c r="C186" s="128"/>
      <c r="E186" s="128"/>
      <c r="G186" s="129"/>
      <c r="I186" s="130"/>
    </row>
    <row r="187" spans="2:9">
      <c r="B187" s="127"/>
      <c r="C187" s="128"/>
      <c r="E187" s="128"/>
      <c r="G187" s="129"/>
      <c r="I187" s="130"/>
    </row>
    <row r="188" spans="2:9">
      <c r="B188" s="127"/>
      <c r="C188" s="128"/>
      <c r="E188" s="128"/>
      <c r="G188" s="129"/>
      <c r="I188" s="130"/>
    </row>
    <row r="189" spans="2:9">
      <c r="B189" s="127"/>
      <c r="C189" s="128"/>
      <c r="E189" s="128"/>
      <c r="G189" s="129"/>
      <c r="I189" s="130"/>
    </row>
    <row r="190" spans="2:9">
      <c r="B190" s="127"/>
      <c r="C190" s="128"/>
      <c r="E190" s="128"/>
      <c r="G190" s="129"/>
      <c r="I190" s="130"/>
    </row>
    <row r="191" spans="2:9">
      <c r="B191" s="127"/>
      <c r="C191" s="128"/>
      <c r="E191" s="128"/>
      <c r="G191" s="129"/>
      <c r="I191" s="130"/>
    </row>
    <row r="192" spans="2:9">
      <c r="B192" s="127"/>
      <c r="C192" s="128"/>
      <c r="E192" s="128"/>
      <c r="G192" s="129"/>
      <c r="I192" s="130"/>
    </row>
    <row r="193" spans="2:9">
      <c r="B193" s="127"/>
      <c r="C193" s="128"/>
      <c r="E193" s="128"/>
      <c r="G193" s="129"/>
      <c r="I193" s="130"/>
    </row>
    <row r="194" spans="2:9">
      <c r="B194" s="127"/>
      <c r="C194" s="128"/>
      <c r="E194" s="128"/>
      <c r="G194" s="129"/>
      <c r="I194" s="130"/>
    </row>
    <row r="195" spans="2:9">
      <c r="B195" s="127"/>
      <c r="C195" s="128"/>
      <c r="E195" s="128"/>
      <c r="G195" s="129"/>
      <c r="I195" s="130"/>
    </row>
    <row r="196" spans="2:9">
      <c r="B196" s="127"/>
      <c r="C196" s="128"/>
      <c r="E196" s="128"/>
      <c r="G196" s="129"/>
      <c r="I196" s="130"/>
    </row>
    <row r="197" spans="2:9">
      <c r="B197" s="127"/>
      <c r="C197" s="128"/>
      <c r="E197" s="128"/>
      <c r="G197" s="129"/>
      <c r="I197" s="130"/>
    </row>
    <row r="198" spans="2:9">
      <c r="B198" s="127"/>
      <c r="C198" s="128"/>
      <c r="E198" s="128"/>
      <c r="G198" s="129"/>
      <c r="I198" s="130"/>
    </row>
    <row r="199" spans="2:9">
      <c r="B199" s="127"/>
      <c r="C199" s="128"/>
      <c r="E199" s="128"/>
      <c r="G199" s="129"/>
      <c r="I199" s="130"/>
    </row>
    <row r="200" spans="2:9">
      <c r="B200" s="127"/>
      <c r="C200" s="128"/>
      <c r="E200" s="128"/>
      <c r="G200" s="129"/>
      <c r="I200" s="130"/>
    </row>
    <row r="201" spans="2:9">
      <c r="B201" s="127"/>
      <c r="C201" s="128"/>
      <c r="E201" s="128"/>
      <c r="G201" s="129"/>
      <c r="I201" s="130"/>
    </row>
    <row r="202" spans="2:9">
      <c r="B202" s="127"/>
      <c r="C202" s="128"/>
      <c r="E202" s="128"/>
      <c r="G202" s="129"/>
      <c r="I202" s="130"/>
    </row>
    <row r="203" spans="2:9">
      <c r="B203" s="127"/>
      <c r="C203" s="128"/>
      <c r="E203" s="128"/>
      <c r="G203" s="129"/>
      <c r="I203" s="130"/>
    </row>
    <row r="204" spans="2:9">
      <c r="B204" s="127"/>
      <c r="C204" s="128"/>
      <c r="E204" s="128"/>
      <c r="G204" s="129"/>
      <c r="I204" s="130"/>
    </row>
    <row r="205" spans="2:9">
      <c r="B205" s="127"/>
      <c r="C205" s="128"/>
      <c r="E205" s="128"/>
      <c r="G205" s="129"/>
      <c r="I205" s="130"/>
    </row>
    <row r="206" spans="2:9">
      <c r="B206" s="127"/>
      <c r="C206" s="128"/>
      <c r="E206" s="128"/>
      <c r="G206" s="129"/>
      <c r="I206" s="130"/>
    </row>
    <row r="207" spans="2:9">
      <c r="B207" s="127"/>
      <c r="C207" s="128"/>
      <c r="E207" s="128"/>
      <c r="G207" s="129"/>
      <c r="I207" s="130"/>
    </row>
    <row r="208" spans="2:9">
      <c r="B208" s="127"/>
      <c r="C208" s="128"/>
      <c r="E208" s="128"/>
      <c r="G208" s="129"/>
      <c r="I208" s="130"/>
    </row>
    <row r="209" spans="2:9">
      <c r="B209" s="127"/>
      <c r="C209" s="128"/>
      <c r="E209" s="128"/>
      <c r="G209" s="129"/>
      <c r="I209" s="130"/>
    </row>
    <row r="210" spans="2:9">
      <c r="B210" s="127"/>
      <c r="C210" s="128"/>
      <c r="E210" s="128"/>
      <c r="G210" s="129"/>
      <c r="I210" s="130"/>
    </row>
    <row r="211" spans="2:9">
      <c r="B211" s="127"/>
      <c r="C211" s="128"/>
      <c r="E211" s="128"/>
      <c r="G211" s="129"/>
      <c r="I211" s="130"/>
    </row>
    <row r="212" spans="2:9">
      <c r="B212" s="127"/>
      <c r="C212" s="128"/>
      <c r="E212" s="128"/>
      <c r="G212" s="129"/>
      <c r="I212" s="130"/>
    </row>
    <row r="213" spans="2:9">
      <c r="B213" s="127"/>
      <c r="C213" s="128"/>
      <c r="E213" s="128"/>
      <c r="G213" s="129"/>
      <c r="I213" s="130"/>
    </row>
    <row r="214" spans="2:9">
      <c r="B214" s="127"/>
      <c r="C214" s="128"/>
      <c r="E214" s="128"/>
      <c r="G214" s="129"/>
      <c r="I214" s="130"/>
    </row>
    <row r="215" spans="2:9">
      <c r="B215" s="127"/>
      <c r="C215" s="128"/>
      <c r="E215" s="128"/>
      <c r="G215" s="129"/>
      <c r="I215" s="130"/>
    </row>
    <row r="216" spans="2:9">
      <c r="B216" s="127"/>
      <c r="C216" s="128"/>
      <c r="E216" s="128"/>
      <c r="G216" s="129"/>
      <c r="I216" s="130"/>
    </row>
    <row r="217" spans="2:9">
      <c r="B217" s="127"/>
      <c r="C217" s="128"/>
      <c r="E217" s="128"/>
      <c r="G217" s="129"/>
      <c r="I217" s="130"/>
    </row>
    <row r="218" spans="2:9">
      <c r="B218" s="127"/>
      <c r="C218" s="128"/>
      <c r="E218" s="128"/>
      <c r="G218" s="129"/>
      <c r="I218" s="130"/>
    </row>
    <row r="219" spans="2:9">
      <c r="B219" s="127"/>
      <c r="C219" s="128"/>
      <c r="E219" s="128"/>
      <c r="G219" s="129"/>
      <c r="I219" s="130"/>
    </row>
    <row r="220" spans="2:9">
      <c r="B220" s="127"/>
      <c r="C220" s="128"/>
      <c r="E220" s="128"/>
      <c r="G220" s="129"/>
      <c r="I220" s="130"/>
    </row>
    <row r="221" spans="2:9">
      <c r="B221" s="127"/>
      <c r="C221" s="128"/>
      <c r="E221" s="128"/>
      <c r="G221" s="129"/>
      <c r="I221" s="130"/>
    </row>
    <row r="222" spans="2:9">
      <c r="B222" s="127"/>
      <c r="C222" s="128"/>
      <c r="E222" s="128"/>
      <c r="G222" s="129"/>
      <c r="I222" s="130"/>
    </row>
    <row r="223" spans="2:9">
      <c r="B223" s="127"/>
      <c r="C223" s="128"/>
      <c r="E223" s="128"/>
      <c r="G223" s="129"/>
      <c r="I223" s="130"/>
    </row>
    <row r="224" spans="2:9">
      <c r="B224" s="127"/>
      <c r="C224" s="128"/>
      <c r="E224" s="128"/>
      <c r="G224" s="129"/>
      <c r="I224" s="130"/>
    </row>
    <row r="225" spans="2:9">
      <c r="B225" s="127"/>
      <c r="C225" s="128"/>
      <c r="E225" s="128"/>
      <c r="G225" s="129"/>
      <c r="I225" s="130"/>
    </row>
    <row r="226" spans="2:9">
      <c r="B226" s="127"/>
      <c r="C226" s="128"/>
      <c r="E226" s="128"/>
      <c r="G226" s="129"/>
      <c r="I226" s="130"/>
    </row>
    <row r="227" spans="2:9">
      <c r="B227" s="127"/>
      <c r="C227" s="128"/>
      <c r="E227" s="128"/>
      <c r="G227" s="129"/>
      <c r="I227" s="130"/>
    </row>
    <row r="228" spans="2:9">
      <c r="B228" s="127"/>
      <c r="C228" s="128"/>
      <c r="E228" s="128"/>
      <c r="G228" s="129"/>
      <c r="I228" s="130"/>
    </row>
    <row r="229" spans="2:9">
      <c r="B229" s="127"/>
      <c r="C229" s="128"/>
      <c r="E229" s="128"/>
      <c r="G229" s="129"/>
      <c r="I229" s="130"/>
    </row>
    <row r="230" spans="2:9">
      <c r="B230" s="127"/>
      <c r="C230" s="128"/>
      <c r="E230" s="128"/>
      <c r="G230" s="129"/>
      <c r="I230" s="130"/>
    </row>
    <row r="231" spans="2:9">
      <c r="B231" s="127"/>
      <c r="C231" s="128"/>
      <c r="E231" s="128"/>
      <c r="G231" s="129"/>
      <c r="I231" s="130"/>
    </row>
    <row r="232" spans="2:9">
      <c r="B232" s="127"/>
      <c r="C232" s="128"/>
      <c r="E232" s="128"/>
      <c r="G232" s="129"/>
      <c r="I232" s="130"/>
    </row>
    <row r="233" spans="2:9">
      <c r="B233" s="127"/>
      <c r="C233" s="128"/>
      <c r="E233" s="128"/>
      <c r="G233" s="129"/>
      <c r="I233" s="130"/>
    </row>
    <row r="234" spans="2:9">
      <c r="B234" s="127"/>
      <c r="C234" s="128"/>
      <c r="E234" s="128"/>
      <c r="G234" s="129"/>
      <c r="I234" s="130"/>
    </row>
    <row r="235" spans="2:9">
      <c r="B235" s="127"/>
      <c r="C235" s="128"/>
      <c r="E235" s="128"/>
      <c r="G235" s="129"/>
      <c r="I235" s="130"/>
    </row>
    <row r="236" spans="2:9">
      <c r="B236" s="127"/>
      <c r="C236" s="128"/>
      <c r="E236" s="128"/>
      <c r="G236" s="129"/>
      <c r="I236" s="130"/>
    </row>
    <row r="237" spans="2:9">
      <c r="B237" s="127"/>
      <c r="C237" s="128"/>
      <c r="E237" s="128"/>
      <c r="G237" s="129"/>
      <c r="I237" s="130"/>
    </row>
    <row r="238" spans="2:9">
      <c r="B238" s="127"/>
      <c r="C238" s="128"/>
      <c r="E238" s="128"/>
      <c r="G238" s="129"/>
      <c r="I238" s="130"/>
    </row>
    <row r="239" spans="2:9">
      <c r="B239" s="127"/>
      <c r="C239" s="128"/>
      <c r="E239" s="128"/>
      <c r="G239" s="129"/>
      <c r="I239" s="130"/>
    </row>
    <row r="240" spans="2:9">
      <c r="B240" s="127"/>
      <c r="C240" s="128"/>
      <c r="E240" s="128"/>
      <c r="G240" s="129"/>
      <c r="I240" s="130"/>
    </row>
    <row r="241" spans="2:9">
      <c r="B241" s="127"/>
      <c r="C241" s="128"/>
      <c r="E241" s="128"/>
      <c r="G241" s="129"/>
      <c r="I241" s="130"/>
    </row>
    <row r="242" spans="2:9">
      <c r="B242" s="127"/>
      <c r="C242" s="128"/>
      <c r="E242" s="128"/>
      <c r="G242" s="129"/>
      <c r="I242" s="130"/>
    </row>
    <row r="243" spans="2:9">
      <c r="B243" s="127"/>
      <c r="C243" s="128"/>
      <c r="E243" s="128"/>
      <c r="G243" s="129"/>
      <c r="I243" s="130"/>
    </row>
    <row r="244" spans="2:9">
      <c r="B244" s="127"/>
      <c r="C244" s="128"/>
      <c r="E244" s="128"/>
      <c r="G244" s="129"/>
      <c r="I244" s="130"/>
    </row>
    <row r="245" spans="2:9">
      <c r="B245" s="127"/>
      <c r="C245" s="128"/>
      <c r="E245" s="128"/>
      <c r="G245" s="129"/>
      <c r="I245" s="130"/>
    </row>
    <row r="246" spans="2:9">
      <c r="B246" s="127"/>
      <c r="C246" s="128"/>
      <c r="E246" s="128"/>
      <c r="G246" s="129"/>
      <c r="I246" s="130"/>
    </row>
    <row r="247" spans="2:9">
      <c r="B247" s="127"/>
      <c r="C247" s="128"/>
      <c r="E247" s="128"/>
      <c r="G247" s="129"/>
      <c r="I247" s="130"/>
    </row>
    <row r="248" spans="2:9">
      <c r="B248" s="127"/>
      <c r="C248" s="128"/>
      <c r="E248" s="128"/>
      <c r="G248" s="129"/>
      <c r="I248" s="130"/>
    </row>
    <row r="249" spans="2:9">
      <c r="B249" s="127"/>
      <c r="C249" s="128"/>
      <c r="E249" s="128"/>
      <c r="G249" s="129"/>
      <c r="I249" s="130"/>
    </row>
    <row r="250" spans="2:9">
      <c r="B250" s="127"/>
      <c r="C250" s="128"/>
      <c r="E250" s="128"/>
      <c r="G250" s="129"/>
      <c r="I250" s="130"/>
    </row>
    <row r="251" spans="2:9">
      <c r="B251" s="127"/>
      <c r="C251" s="128"/>
      <c r="E251" s="128"/>
      <c r="G251" s="129"/>
      <c r="I251" s="130"/>
    </row>
    <row r="252" spans="2:9">
      <c r="B252" s="127"/>
      <c r="C252" s="128"/>
      <c r="E252" s="128"/>
      <c r="G252" s="129"/>
      <c r="I252" s="130"/>
    </row>
    <row r="253" spans="2:9">
      <c r="B253" s="127"/>
      <c r="C253" s="128"/>
      <c r="E253" s="128"/>
      <c r="G253" s="129"/>
      <c r="I253" s="130"/>
    </row>
    <row r="254" spans="2:9">
      <c r="B254" s="127"/>
      <c r="C254" s="128"/>
      <c r="E254" s="128"/>
      <c r="G254" s="129"/>
      <c r="I254" s="130"/>
    </row>
    <row r="255" spans="2:9">
      <c r="B255" s="127"/>
      <c r="C255" s="128"/>
      <c r="E255" s="128"/>
      <c r="G255" s="129"/>
      <c r="I255" s="130"/>
    </row>
    <row r="256" spans="2:9">
      <c r="B256" s="127"/>
      <c r="C256" s="128"/>
      <c r="E256" s="128"/>
      <c r="G256" s="129"/>
      <c r="I256" s="130"/>
    </row>
    <row r="257" spans="2:9">
      <c r="B257" s="127"/>
      <c r="C257" s="128"/>
      <c r="E257" s="128"/>
      <c r="G257" s="129"/>
      <c r="I257" s="130"/>
    </row>
    <row r="258" spans="2:9">
      <c r="B258" s="127"/>
      <c r="C258" s="128"/>
      <c r="E258" s="128"/>
      <c r="G258" s="129"/>
      <c r="I258" s="130"/>
    </row>
    <row r="259" spans="2:9">
      <c r="B259" s="127"/>
      <c r="C259" s="128"/>
      <c r="E259" s="128"/>
      <c r="G259" s="129"/>
      <c r="I259" s="130"/>
    </row>
    <row r="260" spans="2:9">
      <c r="B260" s="127"/>
      <c r="C260" s="128"/>
      <c r="E260" s="128"/>
      <c r="G260" s="129"/>
      <c r="I260" s="130"/>
    </row>
    <row r="261" spans="2:9">
      <c r="B261" s="127"/>
      <c r="C261" s="128"/>
      <c r="E261" s="128"/>
      <c r="G261" s="129"/>
      <c r="I261" s="130"/>
    </row>
    <row r="262" spans="2:9">
      <c r="B262" s="127"/>
      <c r="C262" s="128"/>
      <c r="E262" s="128"/>
      <c r="G262" s="129"/>
      <c r="I262" s="130"/>
    </row>
    <row r="263" spans="2:9">
      <c r="B263" s="127"/>
      <c r="C263" s="128"/>
      <c r="E263" s="128"/>
      <c r="G263" s="129"/>
      <c r="I263" s="130"/>
    </row>
    <row r="264" spans="2:9">
      <c r="B264" s="127"/>
      <c r="C264" s="128"/>
      <c r="E264" s="128"/>
      <c r="G264" s="129"/>
      <c r="I264" s="130"/>
    </row>
    <row r="265" spans="2:9">
      <c r="B265" s="127"/>
      <c r="C265" s="128"/>
      <c r="E265" s="128"/>
      <c r="G265" s="129"/>
      <c r="I265" s="130"/>
    </row>
    <row r="266" spans="2:9">
      <c r="B266" s="127"/>
      <c r="C266" s="128"/>
      <c r="E266" s="128"/>
      <c r="G266" s="129"/>
      <c r="I266" s="130"/>
    </row>
    <row r="267" spans="2:9">
      <c r="B267" s="127"/>
      <c r="C267" s="128"/>
      <c r="E267" s="128"/>
      <c r="G267" s="129"/>
      <c r="I267" s="130"/>
    </row>
    <row r="268" spans="2:9">
      <c r="B268" s="127"/>
      <c r="C268" s="128"/>
      <c r="E268" s="128"/>
      <c r="G268" s="129"/>
      <c r="I268" s="130"/>
    </row>
    <row r="269" spans="2:9">
      <c r="B269" s="127"/>
      <c r="C269" s="128"/>
      <c r="E269" s="128"/>
      <c r="G269" s="129"/>
      <c r="I269" s="130"/>
    </row>
    <row r="270" spans="2:9">
      <c r="B270" s="127"/>
      <c r="C270" s="128"/>
      <c r="E270" s="128"/>
      <c r="G270" s="129"/>
      <c r="I270" s="130"/>
    </row>
    <row r="271" spans="2:9">
      <c r="B271" s="127"/>
      <c r="C271" s="128"/>
      <c r="E271" s="128"/>
      <c r="G271" s="129"/>
      <c r="I271" s="130"/>
    </row>
    <row r="272" spans="2:9">
      <c r="B272" s="127"/>
      <c r="C272" s="128"/>
      <c r="E272" s="128"/>
      <c r="G272" s="129"/>
      <c r="I272" s="130"/>
    </row>
    <row r="273" spans="2:9">
      <c r="B273" s="127"/>
      <c r="C273" s="128"/>
      <c r="E273" s="128"/>
      <c r="G273" s="129"/>
      <c r="I273" s="130"/>
    </row>
    <row r="274" spans="2:9">
      <c r="B274" s="127"/>
      <c r="C274" s="128"/>
      <c r="E274" s="128"/>
      <c r="G274" s="129"/>
      <c r="I274" s="130"/>
    </row>
    <row r="275" spans="2:9">
      <c r="B275" s="127"/>
      <c r="C275" s="128"/>
      <c r="E275" s="128"/>
      <c r="G275" s="129"/>
      <c r="I275" s="130"/>
    </row>
    <row r="276" spans="2:9">
      <c r="B276" s="127"/>
      <c r="C276" s="128"/>
      <c r="E276" s="128"/>
      <c r="G276" s="129"/>
      <c r="I276" s="130"/>
    </row>
    <row r="277" spans="2:9">
      <c r="B277" s="127"/>
      <c r="C277" s="128"/>
      <c r="E277" s="128"/>
      <c r="G277" s="129"/>
      <c r="I277" s="130"/>
    </row>
    <row r="278" spans="2:9">
      <c r="B278" s="127"/>
      <c r="C278" s="128"/>
      <c r="E278" s="128"/>
      <c r="G278" s="129"/>
      <c r="I278" s="130"/>
    </row>
    <row r="279" spans="2:9">
      <c r="B279" s="127"/>
      <c r="C279" s="128"/>
      <c r="E279" s="128"/>
      <c r="G279" s="129"/>
      <c r="I279" s="130"/>
    </row>
    <row r="280" spans="2:9">
      <c r="B280" s="127"/>
      <c r="C280" s="128"/>
      <c r="E280" s="128"/>
      <c r="G280" s="129"/>
      <c r="I280" s="130"/>
    </row>
    <row r="281" spans="2:9">
      <c r="B281" s="127"/>
      <c r="C281" s="128"/>
      <c r="E281" s="128"/>
      <c r="G281" s="129"/>
      <c r="I281" s="130"/>
    </row>
    <row r="282" spans="2:9">
      <c r="B282" s="127"/>
      <c r="C282" s="128"/>
      <c r="E282" s="128"/>
      <c r="G282" s="129"/>
      <c r="I282" s="130"/>
    </row>
    <row r="283" spans="2:9">
      <c r="B283" s="127"/>
      <c r="C283" s="128"/>
      <c r="E283" s="128"/>
      <c r="G283" s="129"/>
      <c r="I283" s="130"/>
    </row>
    <row r="284" spans="2:9">
      <c r="B284" s="127"/>
      <c r="C284" s="128"/>
      <c r="E284" s="128"/>
      <c r="G284" s="129"/>
      <c r="I284" s="130"/>
    </row>
    <row r="285" spans="2:9">
      <c r="B285" s="127"/>
      <c r="C285" s="128"/>
      <c r="E285" s="128"/>
      <c r="G285" s="129"/>
      <c r="I285" s="130"/>
    </row>
    <row r="286" spans="2:9">
      <c r="B286" s="127"/>
      <c r="C286" s="128"/>
      <c r="E286" s="128"/>
      <c r="G286" s="129"/>
      <c r="I286" s="130"/>
    </row>
    <row r="287" spans="2:9">
      <c r="B287" s="127"/>
      <c r="C287" s="128"/>
      <c r="E287" s="128"/>
      <c r="G287" s="129"/>
      <c r="I287" s="130"/>
    </row>
    <row r="288" spans="2:9">
      <c r="B288" s="127"/>
      <c r="C288" s="128"/>
      <c r="E288" s="128"/>
      <c r="G288" s="129"/>
      <c r="I288" s="130"/>
    </row>
    <row r="289" spans="2:9">
      <c r="B289" s="127"/>
      <c r="C289" s="128"/>
      <c r="E289" s="128"/>
      <c r="G289" s="129"/>
      <c r="I289" s="130"/>
    </row>
    <row r="290" spans="2:9">
      <c r="B290" s="127"/>
      <c r="C290" s="128"/>
      <c r="E290" s="128"/>
      <c r="G290" s="129"/>
      <c r="I290" s="130"/>
    </row>
    <row r="291" spans="2:9">
      <c r="B291" s="127"/>
      <c r="C291" s="128"/>
      <c r="E291" s="128"/>
      <c r="G291" s="129"/>
      <c r="I291" s="130"/>
    </row>
    <row r="292" spans="2:9">
      <c r="B292" s="127"/>
      <c r="C292" s="128"/>
      <c r="E292" s="128"/>
      <c r="G292" s="129"/>
      <c r="I292" s="130"/>
    </row>
    <row r="293" spans="2:9">
      <c r="B293" s="127"/>
      <c r="C293" s="128"/>
      <c r="E293" s="128"/>
      <c r="G293" s="129"/>
      <c r="I293" s="130"/>
    </row>
    <row r="294" spans="2:9">
      <c r="B294" s="127"/>
      <c r="C294" s="128"/>
      <c r="E294" s="128"/>
      <c r="G294" s="129"/>
      <c r="I294" s="130"/>
    </row>
    <row r="295" spans="2:9">
      <c r="B295" s="127"/>
      <c r="C295" s="128"/>
      <c r="E295" s="128"/>
      <c r="G295" s="129"/>
      <c r="I295" s="130"/>
    </row>
    <row r="296" spans="2:9">
      <c r="B296" s="127"/>
      <c r="C296" s="128"/>
      <c r="E296" s="128"/>
      <c r="G296" s="129"/>
      <c r="I296" s="130"/>
    </row>
    <row r="297" spans="2:9">
      <c r="B297" s="127"/>
      <c r="C297" s="128"/>
      <c r="E297" s="128"/>
      <c r="G297" s="129"/>
      <c r="I297" s="130"/>
    </row>
    <row r="298" spans="2:9">
      <c r="B298" s="127"/>
      <c r="C298" s="128"/>
      <c r="E298" s="128"/>
      <c r="G298" s="129"/>
      <c r="I298" s="130"/>
    </row>
    <row r="299" spans="2:9">
      <c r="B299" s="127"/>
      <c r="C299" s="128"/>
      <c r="E299" s="128"/>
      <c r="G299" s="129"/>
      <c r="I299" s="130"/>
    </row>
    <row r="300" spans="2:9">
      <c r="B300" s="127"/>
      <c r="C300" s="128"/>
      <c r="E300" s="128"/>
      <c r="G300" s="129"/>
      <c r="I300" s="130"/>
    </row>
    <row r="301" spans="2:9">
      <c r="B301" s="127"/>
      <c r="C301" s="128"/>
      <c r="E301" s="128"/>
      <c r="G301" s="129"/>
      <c r="I301" s="130"/>
    </row>
    <row r="302" spans="2:9">
      <c r="B302" s="127"/>
      <c r="C302" s="128"/>
      <c r="E302" s="128"/>
      <c r="G302" s="129"/>
      <c r="I302" s="130"/>
    </row>
    <row r="303" spans="2:9">
      <c r="B303" s="127"/>
      <c r="C303" s="128"/>
      <c r="E303" s="128"/>
      <c r="G303" s="129"/>
      <c r="I303" s="130"/>
    </row>
    <row r="304" spans="2:9">
      <c r="B304" s="127"/>
      <c r="C304" s="128"/>
      <c r="E304" s="128"/>
      <c r="G304" s="129"/>
      <c r="I304" s="130"/>
    </row>
    <row r="305" spans="2:9">
      <c r="B305" s="127"/>
      <c r="C305" s="128"/>
      <c r="E305" s="128"/>
      <c r="G305" s="129"/>
      <c r="I305" s="130"/>
    </row>
    <row r="306" spans="2:9">
      <c r="B306" s="127"/>
      <c r="C306" s="128"/>
      <c r="E306" s="128"/>
      <c r="G306" s="129"/>
      <c r="I306" s="130"/>
    </row>
    <row r="307" spans="2:9">
      <c r="B307" s="127"/>
      <c r="C307" s="128"/>
      <c r="E307" s="128"/>
      <c r="G307" s="129"/>
      <c r="I307" s="130"/>
    </row>
    <row r="308" spans="2:9">
      <c r="B308" s="127"/>
      <c r="C308" s="128"/>
      <c r="E308" s="128"/>
      <c r="G308" s="129"/>
      <c r="I308" s="130"/>
    </row>
    <row r="309" spans="2:9">
      <c r="B309" s="127"/>
      <c r="C309" s="128"/>
      <c r="E309" s="128"/>
      <c r="G309" s="129"/>
      <c r="I309" s="130"/>
    </row>
    <row r="310" spans="2:9">
      <c r="B310" s="127"/>
      <c r="C310" s="128"/>
      <c r="E310" s="128"/>
      <c r="G310" s="129"/>
      <c r="I310" s="130"/>
    </row>
    <row r="311" spans="2:9">
      <c r="B311" s="127"/>
      <c r="C311" s="128"/>
      <c r="E311" s="128"/>
      <c r="G311" s="129"/>
      <c r="I311" s="130"/>
    </row>
    <row r="312" spans="2:9">
      <c r="B312" s="127"/>
      <c r="C312" s="128"/>
      <c r="E312" s="128"/>
      <c r="G312" s="129"/>
      <c r="I312" s="130"/>
    </row>
    <row r="313" spans="2:9">
      <c r="B313" s="127"/>
      <c r="C313" s="128"/>
      <c r="E313" s="128"/>
      <c r="G313" s="129"/>
      <c r="I313" s="130"/>
    </row>
    <row r="314" spans="2:9">
      <c r="B314" s="127"/>
      <c r="C314" s="128"/>
      <c r="E314" s="128"/>
      <c r="G314" s="129"/>
      <c r="I314" s="130"/>
    </row>
    <row r="315" spans="2:9">
      <c r="B315" s="127"/>
      <c r="C315" s="128"/>
      <c r="E315" s="128"/>
      <c r="G315" s="129"/>
      <c r="I315" s="130"/>
    </row>
    <row r="316" spans="2:9">
      <c r="B316" s="127"/>
      <c r="C316" s="128"/>
      <c r="E316" s="128"/>
      <c r="G316" s="129"/>
      <c r="I316" s="130"/>
    </row>
    <row r="317" spans="2:9">
      <c r="B317" s="127"/>
      <c r="C317" s="128"/>
      <c r="E317" s="128"/>
      <c r="G317" s="129"/>
      <c r="I317" s="130"/>
    </row>
    <row r="318" spans="2:9">
      <c r="B318" s="127"/>
      <c r="C318" s="128"/>
      <c r="E318" s="128"/>
      <c r="G318" s="129"/>
      <c r="I318" s="130"/>
    </row>
    <row r="319" spans="2:9">
      <c r="B319" s="127"/>
      <c r="C319" s="128"/>
      <c r="E319" s="128"/>
      <c r="G319" s="129"/>
      <c r="I319" s="130"/>
    </row>
    <row r="320" spans="2:9">
      <c r="B320" s="127"/>
      <c r="C320" s="128"/>
      <c r="E320" s="128"/>
      <c r="G320" s="129"/>
      <c r="I320" s="130"/>
    </row>
    <row r="321" spans="2:9">
      <c r="B321" s="127"/>
      <c r="C321" s="128"/>
      <c r="E321" s="128"/>
      <c r="G321" s="129"/>
      <c r="I321" s="130"/>
    </row>
    <row r="322" spans="2:9">
      <c r="B322" s="127"/>
      <c r="C322" s="128"/>
      <c r="E322" s="128"/>
      <c r="G322" s="129"/>
      <c r="I322" s="130"/>
    </row>
    <row r="323" spans="2:9">
      <c r="B323" s="127"/>
      <c r="C323" s="128"/>
      <c r="E323" s="128"/>
      <c r="G323" s="129"/>
      <c r="I323" s="130"/>
    </row>
    <row r="324" spans="2:9">
      <c r="B324" s="127"/>
      <c r="C324" s="128"/>
      <c r="E324" s="128"/>
      <c r="G324" s="129"/>
      <c r="I324" s="130"/>
    </row>
    <row r="325" spans="2:9">
      <c r="B325" s="127"/>
      <c r="C325" s="128"/>
      <c r="E325" s="128"/>
      <c r="G325" s="129"/>
      <c r="I325" s="130"/>
    </row>
    <row r="326" spans="2:9">
      <c r="B326" s="127"/>
      <c r="C326" s="128"/>
      <c r="E326" s="128"/>
      <c r="G326" s="129"/>
      <c r="I326" s="130"/>
    </row>
    <row r="327" spans="2:9">
      <c r="B327" s="127"/>
      <c r="C327" s="128"/>
      <c r="E327" s="128"/>
      <c r="G327" s="129"/>
      <c r="I327" s="130"/>
    </row>
    <row r="328" spans="2:9">
      <c r="B328" s="127"/>
      <c r="C328" s="128"/>
      <c r="E328" s="128"/>
      <c r="G328" s="129"/>
      <c r="I328" s="130"/>
    </row>
    <row r="329" spans="2:9">
      <c r="B329" s="127"/>
      <c r="C329" s="128"/>
      <c r="E329" s="128"/>
      <c r="G329" s="129"/>
      <c r="I329" s="130"/>
    </row>
    <row r="330" spans="2:9">
      <c r="B330" s="127"/>
      <c r="C330" s="128"/>
      <c r="E330" s="128"/>
      <c r="G330" s="129"/>
      <c r="I330" s="130"/>
    </row>
    <row r="331" spans="2:9">
      <c r="B331" s="127"/>
      <c r="C331" s="128"/>
      <c r="E331" s="128"/>
      <c r="G331" s="129"/>
      <c r="I331" s="130"/>
    </row>
    <row r="332" spans="2:9">
      <c r="B332" s="127"/>
      <c r="C332" s="128"/>
      <c r="E332" s="128"/>
      <c r="G332" s="129"/>
      <c r="I332" s="130"/>
    </row>
    <row r="333" spans="2:9">
      <c r="B333" s="127"/>
      <c r="C333" s="128"/>
      <c r="E333" s="128"/>
      <c r="G333" s="129"/>
      <c r="I333" s="130"/>
    </row>
    <row r="334" spans="2:9">
      <c r="B334" s="127"/>
      <c r="C334" s="128"/>
      <c r="E334" s="128"/>
      <c r="G334" s="129"/>
      <c r="I334" s="130"/>
    </row>
    <row r="335" spans="2:9">
      <c r="B335" s="127"/>
      <c r="C335" s="128"/>
      <c r="E335" s="128"/>
      <c r="G335" s="129"/>
      <c r="I335" s="130"/>
    </row>
    <row r="336" spans="2:9">
      <c r="B336" s="127"/>
      <c r="C336" s="128"/>
      <c r="E336" s="128"/>
      <c r="G336" s="129"/>
      <c r="I336" s="130"/>
    </row>
    <row r="337" spans="2:9">
      <c r="B337" s="127"/>
      <c r="C337" s="128"/>
      <c r="E337" s="128"/>
      <c r="G337" s="129"/>
      <c r="I337" s="130"/>
    </row>
    <row r="338" spans="2:9">
      <c r="B338" s="127"/>
      <c r="C338" s="128"/>
      <c r="E338" s="128"/>
      <c r="G338" s="129"/>
      <c r="I338" s="130"/>
    </row>
    <row r="339" spans="2:9">
      <c r="B339" s="127"/>
      <c r="C339" s="128"/>
      <c r="E339" s="128"/>
      <c r="G339" s="129"/>
      <c r="I339" s="130"/>
    </row>
    <row r="340" spans="2:9">
      <c r="B340" s="127"/>
      <c r="C340" s="128"/>
      <c r="E340" s="128"/>
      <c r="G340" s="129"/>
      <c r="I340" s="130"/>
    </row>
    <row r="341" spans="2:9">
      <c r="B341" s="127"/>
      <c r="C341" s="128"/>
      <c r="E341" s="128"/>
      <c r="G341" s="129"/>
      <c r="I341" s="130"/>
    </row>
    <row r="342" spans="2:9">
      <c r="B342" s="127"/>
      <c r="C342" s="128"/>
      <c r="E342" s="128"/>
      <c r="G342" s="129"/>
      <c r="I342" s="130"/>
    </row>
    <row r="343" spans="2:9">
      <c r="B343" s="127"/>
      <c r="C343" s="128"/>
      <c r="E343" s="128"/>
      <c r="G343" s="129"/>
      <c r="I343" s="130"/>
    </row>
    <row r="344" spans="2:9">
      <c r="B344" s="127"/>
      <c r="C344" s="128"/>
      <c r="E344" s="128"/>
      <c r="G344" s="129"/>
      <c r="I344" s="130"/>
    </row>
    <row r="345" spans="2:9">
      <c r="B345" s="127"/>
      <c r="C345" s="128"/>
      <c r="E345" s="128"/>
      <c r="G345" s="129"/>
      <c r="I345" s="130"/>
    </row>
    <row r="346" spans="2:9">
      <c r="B346" s="127"/>
      <c r="C346" s="128"/>
      <c r="E346" s="128"/>
      <c r="G346" s="129"/>
      <c r="I346" s="130"/>
    </row>
    <row r="347" spans="2:9">
      <c r="B347" s="127"/>
      <c r="C347" s="128"/>
      <c r="E347" s="128"/>
      <c r="G347" s="129"/>
      <c r="I347" s="130"/>
    </row>
    <row r="348" spans="2:9">
      <c r="B348" s="127"/>
      <c r="C348" s="128"/>
      <c r="E348" s="128"/>
      <c r="G348" s="129"/>
      <c r="I348" s="130"/>
    </row>
    <row r="349" spans="2:9">
      <c r="B349" s="127"/>
      <c r="C349" s="128"/>
      <c r="E349" s="128"/>
      <c r="G349" s="129"/>
      <c r="I349" s="130"/>
    </row>
    <row r="350" spans="2:9">
      <c r="B350" s="127"/>
      <c r="C350" s="128"/>
      <c r="E350" s="128"/>
      <c r="G350" s="129"/>
      <c r="I350" s="130"/>
    </row>
    <row r="351" spans="2:9">
      <c r="B351" s="127"/>
      <c r="C351" s="128"/>
      <c r="E351" s="128"/>
      <c r="G351" s="129"/>
      <c r="I351" s="130"/>
    </row>
    <row r="352" spans="2:9">
      <c r="B352" s="127"/>
      <c r="C352" s="128"/>
      <c r="E352" s="128"/>
      <c r="G352" s="129"/>
      <c r="I352" s="130"/>
    </row>
    <row r="353" spans="2:9">
      <c r="B353" s="127"/>
      <c r="C353" s="128"/>
      <c r="E353" s="128"/>
      <c r="G353" s="129"/>
      <c r="I353" s="130"/>
    </row>
    <row r="354" spans="2:9">
      <c r="B354" s="127"/>
      <c r="C354" s="128"/>
      <c r="E354" s="128"/>
      <c r="G354" s="129"/>
      <c r="I354" s="130"/>
    </row>
    <row r="355" spans="2:9">
      <c r="B355" s="127"/>
      <c r="C355" s="128"/>
      <c r="E355" s="128"/>
      <c r="G355" s="129"/>
      <c r="I355" s="130"/>
    </row>
    <row r="356" spans="2:9">
      <c r="B356" s="127"/>
      <c r="C356" s="128"/>
      <c r="E356" s="128"/>
      <c r="G356" s="129"/>
      <c r="I356" s="130"/>
    </row>
    <row r="357" spans="2:9">
      <c r="B357" s="127"/>
      <c r="C357" s="128"/>
      <c r="E357" s="128"/>
      <c r="G357" s="129"/>
      <c r="I357" s="130"/>
    </row>
    <row r="358" spans="2:9">
      <c r="B358" s="127"/>
      <c r="C358" s="128"/>
      <c r="E358" s="128"/>
      <c r="G358" s="129"/>
      <c r="I358" s="130"/>
    </row>
    <row r="359" spans="2:9">
      <c r="B359" s="127"/>
      <c r="C359" s="128"/>
      <c r="E359" s="128"/>
      <c r="G359" s="129"/>
      <c r="I359" s="130"/>
    </row>
    <row r="360" spans="2:9">
      <c r="B360" s="127"/>
      <c r="C360" s="128"/>
      <c r="E360" s="128"/>
      <c r="G360" s="129"/>
      <c r="I360" s="130"/>
    </row>
    <row r="361" spans="2:9">
      <c r="B361" s="127"/>
      <c r="C361" s="128"/>
      <c r="E361" s="128"/>
      <c r="G361" s="129"/>
      <c r="I361" s="130"/>
    </row>
    <row r="362" spans="2:9">
      <c r="B362" s="127"/>
      <c r="C362" s="128"/>
      <c r="E362" s="128"/>
      <c r="G362" s="129"/>
      <c r="I362" s="130"/>
    </row>
    <row r="363" spans="2:9">
      <c r="B363" s="127"/>
      <c r="C363" s="128"/>
      <c r="E363" s="128"/>
      <c r="G363" s="129"/>
      <c r="I363" s="130"/>
    </row>
    <row r="364" spans="2:9">
      <c r="B364" s="127"/>
      <c r="C364" s="128"/>
      <c r="E364" s="128"/>
      <c r="G364" s="129"/>
      <c r="I364" s="130"/>
    </row>
    <row r="365" spans="2:9">
      <c r="B365" s="127"/>
      <c r="C365" s="128"/>
      <c r="E365" s="128"/>
      <c r="G365" s="129"/>
      <c r="I365" s="130"/>
    </row>
    <row r="366" spans="2:9">
      <c r="B366" s="127"/>
      <c r="C366" s="128"/>
      <c r="E366" s="128"/>
      <c r="G366" s="129"/>
      <c r="I366" s="130"/>
    </row>
    <row r="367" spans="2:9">
      <c r="B367" s="127"/>
      <c r="C367" s="128"/>
      <c r="E367" s="128"/>
      <c r="G367" s="129"/>
      <c r="I367" s="130"/>
    </row>
    <row r="368" spans="2:9">
      <c r="B368" s="127"/>
      <c r="C368" s="128"/>
      <c r="E368" s="128"/>
      <c r="G368" s="129"/>
      <c r="I368" s="130"/>
    </row>
    <row r="369" spans="2:9">
      <c r="B369" s="127"/>
      <c r="C369" s="128"/>
      <c r="E369" s="128"/>
      <c r="G369" s="129"/>
      <c r="I369" s="130"/>
    </row>
    <row r="370" spans="2:9">
      <c r="B370" s="127"/>
      <c r="C370" s="128"/>
      <c r="E370" s="128"/>
      <c r="G370" s="129"/>
      <c r="I370" s="130"/>
    </row>
    <row r="371" spans="2:9">
      <c r="B371" s="127"/>
      <c r="C371" s="128"/>
      <c r="E371" s="128"/>
      <c r="G371" s="129"/>
      <c r="I371" s="130"/>
    </row>
    <row r="372" spans="2:9">
      <c r="B372" s="127"/>
      <c r="C372" s="128"/>
      <c r="E372" s="128"/>
      <c r="G372" s="129"/>
      <c r="I372" s="130"/>
    </row>
    <row r="373" spans="2:9">
      <c r="B373" s="127"/>
      <c r="C373" s="128"/>
      <c r="E373" s="128"/>
      <c r="G373" s="129"/>
      <c r="I373" s="130"/>
    </row>
    <row r="374" spans="2:9">
      <c r="B374" s="127"/>
      <c r="C374" s="128"/>
      <c r="E374" s="128"/>
      <c r="G374" s="129"/>
      <c r="I374" s="130"/>
    </row>
    <row r="375" spans="2:9">
      <c r="B375" s="127"/>
      <c r="C375" s="128"/>
      <c r="E375" s="128"/>
      <c r="G375" s="129"/>
      <c r="I375" s="130"/>
    </row>
    <row r="376" spans="2:9">
      <c r="B376" s="127"/>
      <c r="C376" s="128"/>
      <c r="E376" s="128"/>
      <c r="G376" s="129"/>
      <c r="I376" s="130"/>
    </row>
    <row r="377" spans="2:9">
      <c r="B377" s="127"/>
      <c r="C377" s="128"/>
      <c r="E377" s="128"/>
      <c r="G377" s="129"/>
      <c r="I377" s="130"/>
    </row>
    <row r="378" spans="2:9">
      <c r="B378" s="127"/>
      <c r="C378" s="128"/>
      <c r="E378" s="128"/>
      <c r="G378" s="129"/>
      <c r="I378" s="130"/>
    </row>
    <row r="379" spans="2:9">
      <c r="B379" s="127"/>
      <c r="C379" s="128"/>
      <c r="E379" s="128"/>
      <c r="G379" s="129"/>
      <c r="I379" s="130"/>
    </row>
    <row r="380" spans="2:9">
      <c r="B380" s="127"/>
      <c r="C380" s="128"/>
      <c r="E380" s="128"/>
      <c r="G380" s="129"/>
      <c r="I380" s="130"/>
    </row>
    <row r="381" spans="2:9">
      <c r="B381" s="127"/>
      <c r="C381" s="128"/>
      <c r="E381" s="128"/>
      <c r="G381" s="129"/>
      <c r="I381" s="130"/>
    </row>
    <row r="382" spans="2:9">
      <c r="B382" s="127"/>
      <c r="C382" s="128"/>
      <c r="E382" s="128"/>
      <c r="G382" s="129"/>
      <c r="I382" s="130"/>
    </row>
    <row r="383" spans="2:9">
      <c r="B383" s="127"/>
      <c r="C383" s="128"/>
      <c r="E383" s="128"/>
      <c r="G383" s="129"/>
      <c r="I383" s="130"/>
    </row>
    <row r="384" spans="2:9">
      <c r="B384" s="127"/>
      <c r="C384" s="128"/>
      <c r="E384" s="128"/>
      <c r="G384" s="129"/>
      <c r="I384" s="130"/>
    </row>
    <row r="385" spans="2:9">
      <c r="B385" s="127"/>
      <c r="C385" s="128"/>
      <c r="E385" s="128"/>
      <c r="G385" s="129"/>
      <c r="I385" s="130"/>
    </row>
    <row r="386" spans="2:9">
      <c r="B386" s="127"/>
      <c r="C386" s="128"/>
      <c r="E386" s="128"/>
      <c r="G386" s="129"/>
      <c r="I386" s="130"/>
    </row>
    <row r="387" spans="2:9">
      <c r="B387" s="127"/>
      <c r="C387" s="128"/>
      <c r="E387" s="128"/>
      <c r="G387" s="129"/>
      <c r="I387" s="130"/>
    </row>
    <row r="388" spans="2:9">
      <c r="B388" s="127"/>
      <c r="C388" s="128"/>
      <c r="E388" s="128"/>
      <c r="G388" s="129"/>
      <c r="I388" s="130"/>
    </row>
    <row r="389" spans="2:9">
      <c r="B389" s="127"/>
      <c r="C389" s="128"/>
      <c r="E389" s="128"/>
      <c r="G389" s="129"/>
      <c r="I389" s="130"/>
    </row>
    <row r="390" spans="2:9">
      <c r="B390" s="127"/>
      <c r="C390" s="128"/>
      <c r="E390" s="128"/>
      <c r="G390" s="129"/>
      <c r="I390" s="130"/>
    </row>
    <row r="391" spans="2:9">
      <c r="B391" s="127"/>
      <c r="C391" s="128"/>
      <c r="E391" s="128"/>
      <c r="G391" s="129"/>
      <c r="I391" s="130"/>
    </row>
    <row r="392" spans="2:9">
      <c r="B392" s="127"/>
      <c r="C392" s="128"/>
      <c r="E392" s="128"/>
      <c r="G392" s="129"/>
      <c r="I392" s="130"/>
    </row>
    <row r="393" spans="2:9">
      <c r="B393" s="127"/>
      <c r="C393" s="128"/>
      <c r="E393" s="128"/>
      <c r="G393" s="129"/>
      <c r="I393" s="130"/>
    </row>
    <row r="394" spans="2:9">
      <c r="B394" s="127"/>
      <c r="C394" s="128"/>
      <c r="E394" s="128"/>
      <c r="G394" s="129"/>
      <c r="I394" s="130"/>
    </row>
    <row r="395" spans="2:9">
      <c r="B395" s="127"/>
      <c r="C395" s="128"/>
      <c r="E395" s="128"/>
      <c r="G395" s="129"/>
      <c r="I395" s="130"/>
    </row>
    <row r="396" spans="2:9">
      <c r="B396" s="127"/>
      <c r="C396" s="128"/>
      <c r="E396" s="128"/>
      <c r="G396" s="129"/>
      <c r="I396" s="130"/>
    </row>
    <row r="397" spans="2:9">
      <c r="B397" s="127"/>
      <c r="C397" s="128"/>
      <c r="E397" s="128"/>
      <c r="G397" s="129"/>
      <c r="I397" s="130"/>
    </row>
    <row r="398" spans="2:9">
      <c r="B398" s="127"/>
      <c r="C398" s="128"/>
      <c r="E398" s="128"/>
      <c r="G398" s="129"/>
      <c r="I398" s="130"/>
    </row>
    <row r="399" spans="2:9">
      <c r="B399" s="127"/>
      <c r="C399" s="128"/>
      <c r="E399" s="128"/>
      <c r="G399" s="129"/>
      <c r="I399" s="130"/>
    </row>
    <row r="400" spans="2:9">
      <c r="B400" s="127"/>
      <c r="C400" s="128"/>
      <c r="E400" s="128"/>
      <c r="G400" s="129"/>
      <c r="I400" s="130"/>
    </row>
    <row r="401" spans="2:9">
      <c r="B401" s="127"/>
      <c r="C401" s="128"/>
      <c r="E401" s="128"/>
      <c r="G401" s="129"/>
      <c r="I401" s="130"/>
    </row>
    <row r="402" spans="2:9">
      <c r="B402" s="127"/>
      <c r="C402" s="128"/>
      <c r="E402" s="128"/>
      <c r="G402" s="129"/>
      <c r="I402" s="130"/>
    </row>
    <row r="403" spans="2:9">
      <c r="B403" s="127"/>
      <c r="C403" s="128"/>
      <c r="E403" s="128"/>
      <c r="G403" s="129"/>
      <c r="I403" s="130"/>
    </row>
    <row r="404" spans="2:9">
      <c r="B404" s="127"/>
      <c r="C404" s="128"/>
      <c r="E404" s="128"/>
      <c r="G404" s="129"/>
      <c r="I404" s="130"/>
    </row>
    <row r="405" spans="2:9">
      <c r="B405" s="127"/>
      <c r="C405" s="128"/>
      <c r="E405" s="128"/>
      <c r="G405" s="129"/>
      <c r="I405" s="130"/>
    </row>
    <row r="406" spans="2:9">
      <c r="B406" s="127"/>
      <c r="C406" s="128"/>
      <c r="E406" s="128"/>
      <c r="G406" s="129"/>
      <c r="I406" s="130"/>
    </row>
    <row r="407" spans="2:9">
      <c r="B407" s="127"/>
      <c r="C407" s="128"/>
      <c r="E407" s="128"/>
      <c r="G407" s="129"/>
      <c r="I407" s="130"/>
    </row>
    <row r="408" spans="2:9">
      <c r="B408" s="127"/>
      <c r="C408" s="128"/>
      <c r="E408" s="128"/>
      <c r="G408" s="129"/>
      <c r="I408" s="130"/>
    </row>
    <row r="409" spans="2:9">
      <c r="B409" s="127"/>
      <c r="C409" s="128"/>
      <c r="E409" s="128"/>
      <c r="G409" s="129"/>
      <c r="I409" s="130"/>
    </row>
    <row r="410" spans="2:9">
      <c r="B410" s="127"/>
      <c r="C410" s="128"/>
      <c r="E410" s="128"/>
      <c r="G410" s="129"/>
      <c r="I410" s="130"/>
    </row>
    <row r="411" spans="2:9">
      <c r="B411" s="127"/>
      <c r="C411" s="128"/>
      <c r="E411" s="128"/>
      <c r="G411" s="129"/>
      <c r="I411" s="130"/>
    </row>
    <row r="412" spans="2:9">
      <c r="B412" s="127"/>
      <c r="C412" s="128"/>
      <c r="E412" s="128"/>
      <c r="G412" s="129"/>
      <c r="I412" s="130"/>
    </row>
    <row r="413" spans="2:9">
      <c r="B413" s="127"/>
      <c r="C413" s="128"/>
      <c r="E413" s="128"/>
      <c r="G413" s="129"/>
      <c r="I413" s="130"/>
    </row>
    <row r="414" spans="2:9">
      <c r="B414" s="127"/>
      <c r="C414" s="128"/>
      <c r="E414" s="128"/>
      <c r="G414" s="129"/>
      <c r="I414" s="130"/>
    </row>
    <row r="415" spans="2:9">
      <c r="B415" s="127"/>
      <c r="C415" s="128"/>
      <c r="E415" s="128"/>
      <c r="G415" s="129"/>
      <c r="I415" s="130"/>
    </row>
    <row r="416" spans="2:9">
      <c r="B416" s="127"/>
      <c r="C416" s="128"/>
      <c r="E416" s="128"/>
      <c r="G416" s="129"/>
      <c r="I416" s="130"/>
    </row>
    <row r="417" spans="2:9">
      <c r="B417" s="127"/>
      <c r="C417" s="128"/>
      <c r="E417" s="128"/>
      <c r="G417" s="129"/>
      <c r="I417" s="130"/>
    </row>
    <row r="418" spans="2:9">
      <c r="B418" s="127"/>
      <c r="C418" s="128"/>
      <c r="E418" s="128"/>
      <c r="G418" s="129"/>
      <c r="I418" s="130"/>
    </row>
    <row r="419" spans="2:9">
      <c r="B419" s="127"/>
      <c r="C419" s="128"/>
      <c r="E419" s="128"/>
      <c r="G419" s="129"/>
      <c r="I419" s="130"/>
    </row>
    <row r="420" spans="2:9">
      <c r="B420" s="127"/>
      <c r="C420" s="128"/>
      <c r="E420" s="128"/>
      <c r="G420" s="129"/>
      <c r="I420" s="130"/>
    </row>
    <row r="421" spans="2:9">
      <c r="B421" s="127"/>
      <c r="C421" s="128"/>
      <c r="E421" s="128"/>
      <c r="G421" s="129"/>
      <c r="I421" s="130"/>
    </row>
    <row r="422" spans="2:9">
      <c r="B422" s="127"/>
      <c r="C422" s="128"/>
      <c r="E422" s="128"/>
      <c r="G422" s="129"/>
      <c r="I422" s="130"/>
    </row>
    <row r="423" spans="2:9">
      <c r="B423" s="127"/>
      <c r="C423" s="128"/>
      <c r="E423" s="128"/>
      <c r="G423" s="129"/>
      <c r="I423" s="130"/>
    </row>
    <row r="424" spans="2:9">
      <c r="B424" s="127"/>
      <c r="C424" s="128"/>
      <c r="E424" s="128"/>
      <c r="G424" s="129"/>
      <c r="I424" s="130"/>
    </row>
    <row r="425" spans="2:9">
      <c r="B425" s="127"/>
      <c r="C425" s="128"/>
      <c r="E425" s="128"/>
      <c r="G425" s="129"/>
      <c r="I425" s="130"/>
    </row>
    <row r="426" spans="2:9">
      <c r="B426" s="127"/>
      <c r="C426" s="128"/>
      <c r="E426" s="128"/>
      <c r="G426" s="129"/>
      <c r="I426" s="130"/>
    </row>
    <row r="427" spans="2:9">
      <c r="B427" s="127"/>
      <c r="C427" s="128"/>
      <c r="E427" s="128"/>
      <c r="G427" s="129"/>
      <c r="I427" s="130"/>
    </row>
    <row r="428" spans="2:9">
      <c r="B428" s="127"/>
      <c r="C428" s="128"/>
      <c r="E428" s="128"/>
      <c r="G428" s="129"/>
      <c r="I428" s="130"/>
    </row>
    <row r="429" spans="2:9">
      <c r="B429" s="127"/>
      <c r="C429" s="128"/>
      <c r="E429" s="128"/>
      <c r="G429" s="129"/>
      <c r="I429" s="130"/>
    </row>
    <row r="430" spans="2:9">
      <c r="B430" s="127"/>
      <c r="C430" s="128"/>
      <c r="E430" s="128"/>
      <c r="G430" s="129"/>
      <c r="I430" s="130"/>
    </row>
    <row r="431" spans="2:9">
      <c r="B431" s="127"/>
      <c r="C431" s="128"/>
      <c r="E431" s="128"/>
      <c r="G431" s="129"/>
      <c r="I431" s="130"/>
    </row>
    <row r="432" spans="2:9">
      <c r="B432" s="127"/>
      <c r="C432" s="128"/>
      <c r="E432" s="128"/>
      <c r="G432" s="129"/>
      <c r="I432" s="130"/>
    </row>
    <row r="433" spans="2:9">
      <c r="B433" s="127"/>
      <c r="C433" s="128"/>
      <c r="E433" s="128"/>
      <c r="G433" s="129"/>
      <c r="I433" s="130"/>
    </row>
    <row r="434" spans="2:9">
      <c r="B434" s="127"/>
      <c r="C434" s="128"/>
      <c r="E434" s="128"/>
      <c r="G434" s="129"/>
      <c r="I434" s="130"/>
    </row>
    <row r="435" spans="2:9">
      <c r="B435" s="127"/>
      <c r="C435" s="128"/>
      <c r="E435" s="128"/>
      <c r="G435" s="129"/>
      <c r="I435" s="130"/>
    </row>
    <row r="436" spans="2:9">
      <c r="B436" s="127"/>
      <c r="C436" s="128"/>
      <c r="E436" s="128"/>
      <c r="G436" s="129"/>
      <c r="I436" s="130"/>
    </row>
    <row r="437" spans="2:9">
      <c r="B437" s="127"/>
      <c r="C437" s="128"/>
      <c r="E437" s="128"/>
      <c r="G437" s="129"/>
      <c r="I437" s="130"/>
    </row>
    <row r="438" spans="2:9">
      <c r="B438" s="127"/>
      <c r="C438" s="128"/>
      <c r="E438" s="128"/>
      <c r="G438" s="129"/>
      <c r="I438" s="130"/>
    </row>
    <row r="439" spans="2:9">
      <c r="B439" s="127"/>
      <c r="C439" s="128"/>
      <c r="E439" s="128"/>
      <c r="G439" s="129"/>
      <c r="I439" s="130"/>
    </row>
    <row r="440" spans="2:9">
      <c r="B440" s="127"/>
      <c r="C440" s="128"/>
      <c r="E440" s="128"/>
      <c r="G440" s="129"/>
      <c r="I440" s="130"/>
    </row>
    <row r="441" spans="2:9">
      <c r="B441" s="127"/>
      <c r="C441" s="128"/>
      <c r="E441" s="128"/>
      <c r="G441" s="129"/>
      <c r="I441" s="130"/>
    </row>
    <row r="442" spans="2:9">
      <c r="B442" s="127"/>
      <c r="C442" s="128"/>
      <c r="E442" s="128"/>
      <c r="G442" s="129"/>
      <c r="I442" s="130"/>
    </row>
    <row r="443" spans="2:9">
      <c r="B443" s="127"/>
      <c r="C443" s="128"/>
      <c r="E443" s="128"/>
      <c r="G443" s="129"/>
      <c r="I443" s="130"/>
    </row>
    <row r="444" spans="2:9">
      <c r="B444" s="127"/>
      <c r="C444" s="128"/>
      <c r="E444" s="128"/>
      <c r="G444" s="129"/>
      <c r="I444" s="130"/>
    </row>
    <row r="445" spans="2:9">
      <c r="B445" s="127"/>
      <c r="C445" s="128"/>
      <c r="E445" s="128"/>
      <c r="G445" s="129"/>
      <c r="I445" s="130"/>
    </row>
    <row r="446" spans="2:9">
      <c r="B446" s="127"/>
      <c r="C446" s="128"/>
      <c r="E446" s="128"/>
      <c r="G446" s="129"/>
      <c r="I446" s="130"/>
    </row>
    <row r="447" spans="2:9">
      <c r="B447" s="127"/>
      <c r="C447" s="128"/>
      <c r="E447" s="128"/>
      <c r="G447" s="129"/>
      <c r="I447" s="130"/>
    </row>
    <row r="448" spans="2:9">
      <c r="B448" s="127"/>
      <c r="C448" s="128"/>
      <c r="E448" s="128"/>
      <c r="G448" s="129"/>
      <c r="I448" s="130"/>
    </row>
    <row r="449" spans="2:9">
      <c r="B449" s="127"/>
      <c r="C449" s="128"/>
      <c r="E449" s="128"/>
      <c r="G449" s="129"/>
      <c r="I449" s="130"/>
    </row>
    <row r="450" spans="2:9">
      <c r="B450" s="127"/>
      <c r="C450" s="128"/>
      <c r="E450" s="128"/>
      <c r="G450" s="129"/>
      <c r="I450" s="130"/>
    </row>
    <row r="451" spans="2:9">
      <c r="B451" s="127"/>
      <c r="C451" s="128"/>
      <c r="E451" s="128"/>
      <c r="G451" s="129"/>
      <c r="I451" s="130"/>
    </row>
    <row r="452" spans="2:9">
      <c r="B452" s="127"/>
      <c r="C452" s="128"/>
      <c r="E452" s="128"/>
      <c r="G452" s="129"/>
      <c r="I452" s="130"/>
    </row>
    <row r="453" spans="2:9">
      <c r="B453" s="127"/>
      <c r="C453" s="128"/>
      <c r="E453" s="128"/>
      <c r="G453" s="129"/>
      <c r="I453" s="130"/>
    </row>
    <row r="454" spans="2:9">
      <c r="B454" s="127"/>
      <c r="C454" s="128"/>
      <c r="E454" s="128"/>
      <c r="G454" s="129"/>
      <c r="I454" s="130"/>
    </row>
    <row r="455" spans="2:9">
      <c r="B455" s="127"/>
      <c r="C455" s="128"/>
      <c r="E455" s="128"/>
      <c r="G455" s="129"/>
      <c r="I455" s="130"/>
    </row>
    <row r="456" spans="2:9">
      <c r="B456" s="127"/>
      <c r="C456" s="128"/>
      <c r="E456" s="128"/>
      <c r="G456" s="129"/>
      <c r="I456" s="130"/>
    </row>
    <row r="457" spans="2:9">
      <c r="B457" s="127"/>
      <c r="C457" s="128"/>
      <c r="E457" s="128"/>
      <c r="G457" s="129"/>
      <c r="I457" s="130"/>
    </row>
    <row r="458" spans="2:9">
      <c r="B458" s="127"/>
      <c r="C458" s="128"/>
      <c r="E458" s="128"/>
      <c r="G458" s="129"/>
      <c r="I458" s="130"/>
    </row>
    <row r="459" spans="2:9">
      <c r="B459" s="127"/>
      <c r="C459" s="128"/>
      <c r="E459" s="128"/>
      <c r="G459" s="129"/>
      <c r="I459" s="130"/>
    </row>
    <row r="460" spans="2:9">
      <c r="B460" s="127"/>
      <c r="C460" s="128"/>
      <c r="E460" s="128"/>
      <c r="G460" s="129"/>
      <c r="I460" s="130"/>
    </row>
    <row r="461" spans="2:9">
      <c r="B461" s="127"/>
      <c r="C461" s="128"/>
      <c r="E461" s="128"/>
      <c r="G461" s="129"/>
      <c r="I461" s="130"/>
    </row>
    <row r="462" spans="2:9">
      <c r="B462" s="127"/>
      <c r="C462" s="128"/>
      <c r="E462" s="128"/>
      <c r="G462" s="129"/>
      <c r="I462" s="130"/>
    </row>
    <row r="463" spans="2:9">
      <c r="B463" s="127"/>
      <c r="C463" s="128"/>
      <c r="E463" s="128"/>
      <c r="G463" s="129"/>
      <c r="I463" s="130"/>
    </row>
    <row r="464" spans="2:9">
      <c r="B464" s="127"/>
      <c r="C464" s="128"/>
      <c r="E464" s="128"/>
      <c r="G464" s="129"/>
      <c r="I464" s="130"/>
    </row>
    <row r="465" spans="2:9">
      <c r="B465" s="127"/>
      <c r="C465" s="128"/>
      <c r="E465" s="128"/>
      <c r="G465" s="129"/>
      <c r="I465" s="130"/>
    </row>
    <row r="466" spans="2:9">
      <c r="B466" s="127"/>
      <c r="C466" s="128"/>
      <c r="E466" s="128"/>
      <c r="G466" s="129"/>
      <c r="I466" s="130"/>
    </row>
    <row r="467" spans="2:9">
      <c r="B467" s="127"/>
      <c r="C467" s="128"/>
      <c r="E467" s="128"/>
      <c r="G467" s="129"/>
      <c r="I467" s="130"/>
    </row>
    <row r="468" spans="2:9">
      <c r="B468" s="127"/>
      <c r="C468" s="128"/>
      <c r="E468" s="128"/>
      <c r="G468" s="129"/>
      <c r="I468" s="130"/>
    </row>
    <row r="469" spans="2:9">
      <c r="B469" s="127"/>
      <c r="C469" s="128"/>
      <c r="E469" s="128"/>
      <c r="G469" s="129"/>
      <c r="I469" s="130"/>
    </row>
    <row r="470" spans="2:9">
      <c r="B470" s="127"/>
      <c r="C470" s="128"/>
      <c r="E470" s="128"/>
      <c r="G470" s="129"/>
      <c r="I470" s="130"/>
    </row>
    <row r="471" spans="2:9">
      <c r="B471" s="127"/>
      <c r="C471" s="128"/>
      <c r="E471" s="128"/>
      <c r="G471" s="129"/>
      <c r="I471" s="130"/>
    </row>
    <row r="472" spans="2:9">
      <c r="B472" s="127"/>
      <c r="C472" s="128"/>
      <c r="E472" s="128"/>
      <c r="G472" s="129"/>
      <c r="I472" s="130"/>
    </row>
    <row r="473" spans="2:9">
      <c r="B473" s="127"/>
      <c r="C473" s="128"/>
      <c r="E473" s="128"/>
      <c r="G473" s="129"/>
      <c r="I473" s="130"/>
    </row>
    <row r="474" spans="2:9">
      <c r="B474" s="127"/>
      <c r="C474" s="128"/>
      <c r="E474" s="128"/>
      <c r="G474" s="129"/>
      <c r="I474" s="130"/>
    </row>
    <row r="475" spans="2:9">
      <c r="B475" s="127"/>
      <c r="C475" s="128"/>
      <c r="E475" s="128"/>
      <c r="G475" s="129"/>
      <c r="I475" s="130"/>
    </row>
    <row r="476" spans="2:9">
      <c r="B476" s="127"/>
      <c r="C476" s="128"/>
      <c r="E476" s="128"/>
      <c r="G476" s="129"/>
      <c r="I476" s="130"/>
    </row>
    <row r="477" spans="2:9">
      <c r="B477" s="127"/>
      <c r="C477" s="128"/>
      <c r="E477" s="128"/>
      <c r="G477" s="129"/>
      <c r="I477" s="130"/>
    </row>
    <row r="478" spans="2:9">
      <c r="B478" s="127"/>
      <c r="C478" s="128"/>
      <c r="E478" s="128"/>
      <c r="G478" s="129"/>
      <c r="I478" s="130"/>
    </row>
    <row r="479" spans="2:9">
      <c r="B479" s="127"/>
      <c r="C479" s="128"/>
      <c r="E479" s="128"/>
      <c r="G479" s="129"/>
      <c r="I479" s="130"/>
    </row>
    <row r="480" spans="2:9">
      <c r="B480" s="127"/>
      <c r="C480" s="128"/>
      <c r="E480" s="128"/>
      <c r="G480" s="129"/>
      <c r="I480" s="130"/>
    </row>
    <row r="481" spans="2:9">
      <c r="B481" s="127"/>
      <c r="C481" s="128"/>
      <c r="E481" s="128"/>
      <c r="G481" s="129"/>
      <c r="I481" s="130"/>
    </row>
    <row r="482" spans="2:9">
      <c r="B482" s="127"/>
      <c r="C482" s="128"/>
      <c r="E482" s="128"/>
      <c r="G482" s="129"/>
      <c r="I482" s="130"/>
    </row>
    <row r="483" spans="2:9">
      <c r="B483" s="127"/>
      <c r="C483" s="128"/>
      <c r="E483" s="128"/>
      <c r="G483" s="129"/>
      <c r="I483" s="130"/>
    </row>
    <row r="484" spans="2:9">
      <c r="B484" s="127"/>
      <c r="C484" s="128"/>
      <c r="E484" s="128"/>
      <c r="G484" s="129"/>
      <c r="I484" s="130"/>
    </row>
    <row r="485" spans="2:9">
      <c r="B485" s="127"/>
      <c r="C485" s="128"/>
      <c r="E485" s="128"/>
      <c r="G485" s="129"/>
      <c r="I485" s="130"/>
    </row>
    <row r="486" spans="2:9">
      <c r="B486" s="127"/>
      <c r="C486" s="128"/>
      <c r="E486" s="128"/>
      <c r="G486" s="129"/>
      <c r="I486" s="130"/>
    </row>
    <row r="487" spans="2:9">
      <c r="B487" s="127"/>
      <c r="C487" s="128"/>
      <c r="E487" s="128"/>
      <c r="G487" s="129"/>
      <c r="I487" s="130"/>
    </row>
    <row r="488" spans="2:9">
      <c r="B488" s="127"/>
      <c r="C488" s="128"/>
      <c r="E488" s="128"/>
      <c r="G488" s="129"/>
      <c r="I488" s="130"/>
    </row>
    <row r="489" spans="2:9">
      <c r="B489" s="127"/>
      <c r="C489" s="128"/>
      <c r="E489" s="128"/>
      <c r="G489" s="129"/>
      <c r="I489" s="130"/>
    </row>
    <row r="490" spans="2:9">
      <c r="B490" s="127"/>
      <c r="C490" s="128"/>
      <c r="E490" s="128"/>
      <c r="G490" s="129"/>
      <c r="I490" s="130"/>
    </row>
    <row r="491" spans="2:9">
      <c r="B491" s="127"/>
      <c r="C491" s="128"/>
      <c r="E491" s="128"/>
      <c r="G491" s="129"/>
      <c r="I491" s="130"/>
    </row>
    <row r="492" spans="2:9">
      <c r="B492" s="127"/>
      <c r="C492" s="128"/>
      <c r="E492" s="128"/>
      <c r="G492" s="129"/>
      <c r="I492" s="130"/>
    </row>
    <row r="493" spans="2:9">
      <c r="B493" s="127"/>
      <c r="C493" s="128"/>
      <c r="E493" s="128"/>
      <c r="G493" s="129"/>
      <c r="I493" s="130"/>
    </row>
    <row r="494" spans="2:9">
      <c r="B494" s="127"/>
      <c r="C494" s="128"/>
      <c r="E494" s="128"/>
      <c r="G494" s="129"/>
      <c r="I494" s="130"/>
    </row>
    <row r="495" spans="2:9">
      <c r="B495" s="127"/>
      <c r="C495" s="128"/>
      <c r="E495" s="128"/>
      <c r="G495" s="129"/>
      <c r="I495" s="130"/>
    </row>
    <row r="496" spans="2:9">
      <c r="B496" s="127"/>
      <c r="C496" s="128"/>
      <c r="E496" s="128"/>
      <c r="G496" s="129"/>
      <c r="I496" s="130"/>
    </row>
    <row r="497" spans="2:9">
      <c r="B497" s="127"/>
      <c r="C497" s="128"/>
      <c r="E497" s="128"/>
      <c r="G497" s="129"/>
      <c r="I497" s="130"/>
    </row>
    <row r="498" spans="2:9">
      <c r="B498" s="127"/>
      <c r="C498" s="128"/>
      <c r="E498" s="128"/>
      <c r="G498" s="129"/>
      <c r="I498" s="130"/>
    </row>
    <row r="499" spans="2:9">
      <c r="B499" s="127"/>
      <c r="C499" s="128"/>
      <c r="E499" s="128"/>
      <c r="G499" s="129"/>
      <c r="I499" s="130"/>
    </row>
    <row r="500" spans="2:9">
      <c r="B500" s="127"/>
      <c r="C500" s="128"/>
      <c r="E500" s="128"/>
      <c r="G500" s="129"/>
      <c r="I500" s="130"/>
    </row>
    <row r="501" spans="2:9">
      <c r="B501" s="127"/>
      <c r="C501" s="128"/>
      <c r="E501" s="128"/>
      <c r="G501" s="129"/>
      <c r="I501" s="130"/>
    </row>
    <row r="502" spans="2:9">
      <c r="B502" s="127"/>
      <c r="C502" s="128"/>
      <c r="E502" s="128"/>
      <c r="G502" s="129"/>
      <c r="I502" s="130"/>
    </row>
    <row r="503" spans="2:9">
      <c r="B503" s="127"/>
      <c r="C503" s="128"/>
      <c r="E503" s="128"/>
      <c r="G503" s="129"/>
      <c r="I503" s="130"/>
    </row>
    <row r="504" spans="2:9">
      <c r="B504" s="127"/>
      <c r="C504" s="128"/>
      <c r="E504" s="128"/>
      <c r="G504" s="129"/>
      <c r="I504" s="130"/>
    </row>
    <row r="505" spans="2:9">
      <c r="B505" s="127"/>
      <c r="C505" s="128"/>
      <c r="E505" s="128"/>
      <c r="G505" s="129"/>
      <c r="I505" s="130"/>
    </row>
    <row r="506" spans="2:9">
      <c r="B506" s="127"/>
      <c r="C506" s="128"/>
      <c r="E506" s="128"/>
      <c r="G506" s="129"/>
      <c r="I506" s="130"/>
    </row>
    <row r="507" spans="2:9">
      <c r="B507" s="127"/>
      <c r="C507" s="128"/>
      <c r="E507" s="128"/>
      <c r="G507" s="129"/>
      <c r="I507" s="130"/>
    </row>
    <row r="508" spans="2:9">
      <c r="B508" s="127"/>
      <c r="C508" s="128"/>
      <c r="E508" s="128"/>
      <c r="G508" s="129"/>
      <c r="I508" s="130"/>
    </row>
    <row r="509" spans="2:9">
      <c r="B509" s="127"/>
      <c r="C509" s="128"/>
      <c r="E509" s="128"/>
      <c r="G509" s="129"/>
      <c r="I509" s="130"/>
    </row>
    <row r="510" spans="2:9">
      <c r="B510" s="127"/>
      <c r="C510" s="128"/>
      <c r="E510" s="128"/>
      <c r="G510" s="129"/>
      <c r="I510" s="130"/>
    </row>
    <row r="511" spans="2:9">
      <c r="B511" s="127"/>
      <c r="C511" s="128"/>
      <c r="E511" s="128"/>
      <c r="G511" s="129"/>
      <c r="I511" s="130"/>
    </row>
    <row r="512" spans="2:9">
      <c r="B512" s="127"/>
      <c r="C512" s="128"/>
      <c r="E512" s="128"/>
      <c r="G512" s="129"/>
      <c r="I512" s="130"/>
    </row>
    <row r="513" spans="2:9">
      <c r="B513" s="127"/>
      <c r="C513" s="128"/>
      <c r="E513" s="128"/>
      <c r="G513" s="129"/>
      <c r="I513" s="130"/>
    </row>
    <row r="514" spans="2:9">
      <c r="B514" s="127"/>
      <c r="C514" s="128"/>
      <c r="E514" s="128"/>
      <c r="G514" s="129"/>
      <c r="I514" s="130"/>
    </row>
    <row r="515" spans="2:9">
      <c r="B515" s="127"/>
      <c r="C515" s="128"/>
      <c r="E515" s="128"/>
      <c r="G515" s="129"/>
      <c r="I515" s="130"/>
    </row>
    <row r="516" spans="2:9">
      <c r="B516" s="127"/>
      <c r="C516" s="128"/>
      <c r="E516" s="128"/>
      <c r="G516" s="129"/>
      <c r="I516" s="130"/>
    </row>
    <row r="517" spans="2:9">
      <c r="B517" s="127"/>
      <c r="C517" s="128"/>
      <c r="E517" s="128"/>
      <c r="G517" s="129"/>
      <c r="I517" s="130"/>
    </row>
    <row r="518" spans="2:9">
      <c r="B518" s="127"/>
      <c r="C518" s="128"/>
      <c r="E518" s="128"/>
      <c r="G518" s="129"/>
      <c r="I518" s="130"/>
    </row>
    <row r="519" spans="2:9">
      <c r="B519" s="127"/>
      <c r="C519" s="128"/>
      <c r="E519" s="128"/>
      <c r="G519" s="129"/>
      <c r="I519" s="130"/>
    </row>
    <row r="520" spans="2:9">
      <c r="B520" s="127"/>
      <c r="C520" s="128"/>
      <c r="E520" s="128"/>
      <c r="G520" s="129"/>
      <c r="I520" s="130"/>
    </row>
    <row r="521" spans="2:9">
      <c r="B521" s="127"/>
      <c r="C521" s="128"/>
      <c r="E521" s="128"/>
      <c r="G521" s="129"/>
      <c r="I521" s="130"/>
    </row>
    <row r="522" spans="2:9">
      <c r="B522" s="127"/>
      <c r="C522" s="128"/>
      <c r="E522" s="128"/>
      <c r="G522" s="129"/>
      <c r="I522" s="130"/>
    </row>
    <row r="523" spans="2:9">
      <c r="B523" s="127"/>
      <c r="C523" s="128"/>
      <c r="E523" s="128"/>
      <c r="G523" s="129"/>
      <c r="I523" s="130"/>
    </row>
    <row r="524" spans="2:9">
      <c r="B524" s="127"/>
      <c r="C524" s="128"/>
      <c r="E524" s="128"/>
      <c r="G524" s="129"/>
      <c r="I524" s="130"/>
    </row>
    <row r="525" spans="2:9">
      <c r="B525" s="127"/>
      <c r="C525" s="128"/>
      <c r="E525" s="128"/>
      <c r="G525" s="129"/>
      <c r="I525" s="130"/>
    </row>
    <row r="526" spans="2:9">
      <c r="B526" s="127"/>
      <c r="C526" s="128"/>
      <c r="E526" s="128"/>
      <c r="G526" s="129"/>
      <c r="I526" s="130"/>
    </row>
    <row r="527" spans="2:9">
      <c r="B527" s="127"/>
      <c r="C527" s="128"/>
      <c r="E527" s="128"/>
      <c r="G527" s="129"/>
      <c r="I527" s="130"/>
    </row>
    <row r="528" spans="2:9">
      <c r="B528" s="127"/>
      <c r="C528" s="128"/>
      <c r="E528" s="128"/>
      <c r="G528" s="129"/>
      <c r="I528" s="130"/>
    </row>
    <row r="529" spans="2:9">
      <c r="B529" s="127"/>
      <c r="C529" s="128"/>
      <c r="E529" s="128"/>
      <c r="G529" s="129"/>
      <c r="I529" s="130"/>
    </row>
    <row r="530" spans="2:9">
      <c r="B530" s="127"/>
      <c r="C530" s="128"/>
      <c r="E530" s="128"/>
      <c r="G530" s="129"/>
      <c r="I530" s="130"/>
    </row>
    <row r="531" spans="2:9">
      <c r="B531" s="127"/>
      <c r="C531" s="128"/>
      <c r="E531" s="128"/>
      <c r="G531" s="129"/>
      <c r="I531" s="130"/>
    </row>
    <row r="532" spans="2:9">
      <c r="B532" s="127"/>
      <c r="C532" s="128"/>
      <c r="E532" s="128"/>
      <c r="G532" s="129"/>
      <c r="I532" s="130"/>
    </row>
    <row r="533" spans="2:9">
      <c r="B533" s="127"/>
      <c r="C533" s="128"/>
      <c r="E533" s="128"/>
      <c r="G533" s="129"/>
      <c r="I533" s="130"/>
    </row>
    <row r="534" spans="2:9">
      <c r="B534" s="127"/>
      <c r="C534" s="128"/>
      <c r="E534" s="128"/>
      <c r="G534" s="129"/>
      <c r="I534" s="130"/>
    </row>
    <row r="535" spans="2:9">
      <c r="B535" s="127"/>
      <c r="C535" s="128"/>
      <c r="E535" s="128"/>
      <c r="G535" s="129"/>
      <c r="I535" s="130"/>
    </row>
    <row r="536" spans="2:9">
      <c r="B536" s="127"/>
      <c r="C536" s="128"/>
      <c r="E536" s="128"/>
      <c r="G536" s="129"/>
      <c r="I536" s="130"/>
    </row>
    <row r="537" spans="2:9">
      <c r="B537" s="127"/>
      <c r="C537" s="128"/>
      <c r="E537" s="128"/>
      <c r="G537" s="129"/>
      <c r="I537" s="130"/>
    </row>
    <row r="538" spans="2:9">
      <c r="B538" s="127"/>
      <c r="C538" s="128"/>
      <c r="E538" s="128"/>
      <c r="G538" s="129"/>
      <c r="I538" s="130"/>
    </row>
    <row r="539" spans="2:9">
      <c r="B539" s="127"/>
      <c r="C539" s="128"/>
      <c r="E539" s="128"/>
      <c r="G539" s="129"/>
      <c r="I539" s="130"/>
    </row>
    <row r="540" spans="2:9">
      <c r="B540" s="127"/>
      <c r="C540" s="128"/>
      <c r="E540" s="128"/>
      <c r="G540" s="129"/>
      <c r="I540" s="130"/>
    </row>
    <row r="541" spans="2:9">
      <c r="B541" s="127"/>
      <c r="C541" s="128"/>
      <c r="E541" s="128"/>
      <c r="G541" s="129"/>
      <c r="I541" s="130"/>
    </row>
    <row r="542" spans="2:9">
      <c r="B542" s="127"/>
      <c r="C542" s="128"/>
      <c r="E542" s="128"/>
      <c r="G542" s="129"/>
      <c r="I542" s="130"/>
    </row>
    <row r="543" spans="2:9">
      <c r="B543" s="127"/>
      <c r="C543" s="128"/>
      <c r="E543" s="128"/>
      <c r="G543" s="129"/>
      <c r="I543" s="130"/>
    </row>
    <row r="544" spans="2:9">
      <c r="B544" s="127"/>
      <c r="C544" s="128"/>
      <c r="E544" s="128"/>
      <c r="G544" s="129"/>
      <c r="I544" s="130"/>
    </row>
    <row r="545" spans="2:9">
      <c r="B545" s="127"/>
      <c r="C545" s="128"/>
      <c r="E545" s="128"/>
      <c r="G545" s="129"/>
      <c r="I545" s="130"/>
    </row>
    <row r="546" spans="2:9">
      <c r="B546" s="127"/>
      <c r="C546" s="128"/>
      <c r="E546" s="128"/>
      <c r="G546" s="129"/>
      <c r="I546" s="130"/>
    </row>
    <row r="547" spans="2:9">
      <c r="B547" s="127"/>
      <c r="C547" s="128"/>
      <c r="E547" s="128"/>
      <c r="G547" s="129"/>
      <c r="I547" s="130"/>
    </row>
    <row r="548" spans="2:9">
      <c r="B548" s="127"/>
      <c r="C548" s="128"/>
      <c r="E548" s="128"/>
      <c r="G548" s="129"/>
      <c r="I548" s="130"/>
    </row>
    <row r="549" spans="2:9">
      <c r="B549" s="127"/>
      <c r="C549" s="128"/>
      <c r="E549" s="128"/>
      <c r="G549" s="129"/>
      <c r="I549" s="130"/>
    </row>
    <row r="550" spans="2:9">
      <c r="B550" s="127"/>
      <c r="C550" s="128"/>
      <c r="E550" s="128"/>
      <c r="G550" s="129"/>
      <c r="I550" s="130"/>
    </row>
    <row r="551" spans="2:9">
      <c r="B551" s="127"/>
      <c r="C551" s="128"/>
      <c r="E551" s="128"/>
      <c r="G551" s="129"/>
      <c r="I551" s="130"/>
    </row>
    <row r="552" spans="2:9">
      <c r="B552" s="127"/>
      <c r="C552" s="128"/>
      <c r="E552" s="128"/>
      <c r="G552" s="129"/>
      <c r="I552" s="130"/>
    </row>
    <row r="553" spans="2:9">
      <c r="B553" s="127"/>
      <c r="C553" s="128"/>
      <c r="E553" s="128"/>
      <c r="G553" s="129"/>
      <c r="I553" s="130"/>
    </row>
    <row r="554" spans="2:9">
      <c r="B554" s="127"/>
      <c r="C554" s="128"/>
      <c r="E554" s="128"/>
      <c r="G554" s="129"/>
      <c r="I554" s="130"/>
    </row>
    <row r="555" spans="2:9">
      <c r="B555" s="127"/>
      <c r="C555" s="128"/>
      <c r="E555" s="128"/>
      <c r="G555" s="129"/>
      <c r="I555" s="130"/>
    </row>
    <row r="556" spans="2:9">
      <c r="B556" s="127"/>
      <c r="C556" s="128"/>
      <c r="E556" s="128"/>
      <c r="G556" s="129"/>
      <c r="I556" s="130"/>
    </row>
    <row r="557" spans="2:9">
      <c r="B557" s="127"/>
      <c r="C557" s="128"/>
      <c r="E557" s="128"/>
      <c r="G557" s="129"/>
      <c r="I557" s="130"/>
    </row>
    <row r="558" spans="2:9">
      <c r="B558" s="127"/>
      <c r="C558" s="128"/>
      <c r="E558" s="128"/>
      <c r="G558" s="129"/>
      <c r="I558" s="130"/>
    </row>
    <row r="559" spans="2:9">
      <c r="B559" s="127"/>
      <c r="C559" s="128"/>
      <c r="E559" s="128"/>
      <c r="G559" s="129"/>
      <c r="I559" s="130"/>
    </row>
    <row r="560" spans="2:9">
      <c r="B560" s="127"/>
      <c r="C560" s="128"/>
      <c r="E560" s="128"/>
      <c r="G560" s="129"/>
      <c r="I560" s="130"/>
    </row>
    <row r="561" spans="2:9">
      <c r="B561" s="127"/>
      <c r="C561" s="128"/>
      <c r="E561" s="128"/>
      <c r="G561" s="129"/>
      <c r="I561" s="130"/>
    </row>
    <row r="562" spans="2:9">
      <c r="B562" s="127"/>
      <c r="C562" s="128"/>
      <c r="E562" s="128"/>
      <c r="G562" s="129"/>
      <c r="I562" s="130"/>
    </row>
    <row r="563" spans="2:9">
      <c r="B563" s="127"/>
      <c r="C563" s="128"/>
      <c r="E563" s="128"/>
      <c r="G563" s="129"/>
      <c r="I563" s="130"/>
    </row>
    <row r="564" spans="2:9">
      <c r="B564" s="127"/>
      <c r="C564" s="128"/>
      <c r="E564" s="128"/>
      <c r="G564" s="129"/>
      <c r="I564" s="130"/>
    </row>
    <row r="565" spans="2:9">
      <c r="B565" s="127"/>
      <c r="C565" s="128"/>
      <c r="E565" s="128"/>
      <c r="G565" s="129"/>
      <c r="I565" s="130"/>
    </row>
    <row r="566" spans="2:9">
      <c r="B566" s="127"/>
      <c r="C566" s="128"/>
      <c r="E566" s="128"/>
      <c r="G566" s="129"/>
      <c r="I566" s="130"/>
    </row>
    <row r="567" spans="2:9">
      <c r="B567" s="127"/>
      <c r="C567" s="128"/>
      <c r="E567" s="128"/>
      <c r="G567" s="129"/>
      <c r="I567" s="130"/>
    </row>
    <row r="568" spans="2:9">
      <c r="B568" s="127"/>
      <c r="C568" s="128"/>
      <c r="E568" s="128"/>
      <c r="G568" s="129"/>
      <c r="I568" s="130"/>
    </row>
    <row r="569" spans="2:9">
      <c r="B569" s="127"/>
      <c r="C569" s="128"/>
      <c r="E569" s="128"/>
      <c r="G569" s="129"/>
      <c r="I569" s="130"/>
    </row>
    <row r="570" spans="2:9">
      <c r="B570" s="127"/>
      <c r="C570" s="128"/>
      <c r="E570" s="128"/>
      <c r="G570" s="129"/>
      <c r="I570" s="130"/>
    </row>
    <row r="571" spans="2:9">
      <c r="B571" s="127"/>
      <c r="C571" s="128"/>
      <c r="E571" s="128"/>
      <c r="G571" s="129"/>
      <c r="I571" s="130"/>
    </row>
    <row r="572" spans="2:9">
      <c r="B572" s="127"/>
      <c r="C572" s="128"/>
      <c r="E572" s="128"/>
      <c r="G572" s="129"/>
      <c r="I572" s="130"/>
    </row>
    <row r="573" spans="2:9">
      <c r="B573" s="127"/>
      <c r="C573" s="128"/>
      <c r="E573" s="128"/>
      <c r="G573" s="129"/>
      <c r="I573" s="130"/>
    </row>
    <row r="574" spans="2:9">
      <c r="B574" s="127"/>
      <c r="C574" s="128"/>
      <c r="E574" s="128"/>
      <c r="G574" s="129"/>
      <c r="I574" s="130"/>
    </row>
    <row r="575" spans="2:9">
      <c r="B575" s="127"/>
      <c r="C575" s="128"/>
      <c r="E575" s="128"/>
      <c r="G575" s="129"/>
      <c r="I575" s="130"/>
    </row>
    <row r="576" spans="2:9">
      <c r="B576" s="127"/>
      <c r="C576" s="128"/>
      <c r="E576" s="128"/>
      <c r="G576" s="129"/>
      <c r="I576" s="130"/>
    </row>
    <row r="577" spans="2:9">
      <c r="B577" s="127"/>
      <c r="C577" s="128"/>
      <c r="E577" s="128"/>
      <c r="G577" s="129"/>
      <c r="I577" s="130"/>
    </row>
    <row r="578" spans="2:9">
      <c r="B578" s="127"/>
      <c r="C578" s="128"/>
      <c r="E578" s="128"/>
      <c r="G578" s="129"/>
      <c r="I578" s="130"/>
    </row>
    <row r="579" spans="2:9">
      <c r="B579" s="127"/>
      <c r="C579" s="128"/>
      <c r="E579" s="128"/>
      <c r="G579" s="129"/>
      <c r="I579" s="130"/>
    </row>
    <row r="580" spans="2:9">
      <c r="B580" s="127"/>
      <c r="C580" s="128"/>
      <c r="E580" s="128"/>
      <c r="G580" s="129"/>
      <c r="I580" s="130"/>
    </row>
    <row r="581" spans="2:9">
      <c r="B581" s="127"/>
      <c r="C581" s="128"/>
      <c r="E581" s="128"/>
      <c r="G581" s="129"/>
      <c r="I581" s="130"/>
    </row>
    <row r="582" spans="2:9">
      <c r="B582" s="127"/>
      <c r="C582" s="128"/>
      <c r="E582" s="128"/>
      <c r="G582" s="129"/>
      <c r="I582" s="130"/>
    </row>
    <row r="583" spans="2:9">
      <c r="B583" s="127"/>
      <c r="C583" s="128"/>
      <c r="E583" s="128"/>
      <c r="G583" s="129"/>
      <c r="I583" s="130"/>
    </row>
    <row r="584" spans="2:9">
      <c r="B584" s="127"/>
      <c r="C584" s="128"/>
      <c r="E584" s="128"/>
      <c r="G584" s="129"/>
      <c r="I584" s="130"/>
    </row>
    <row r="585" spans="2:9">
      <c r="B585" s="127"/>
      <c r="C585" s="128"/>
      <c r="E585" s="128"/>
      <c r="G585" s="129"/>
      <c r="I585" s="130"/>
    </row>
    <row r="586" spans="2:9">
      <c r="B586" s="127"/>
      <c r="C586" s="128"/>
      <c r="E586" s="128"/>
      <c r="G586" s="129"/>
      <c r="I586" s="130"/>
    </row>
    <row r="587" spans="2:9">
      <c r="B587" s="127"/>
      <c r="C587" s="128"/>
      <c r="E587" s="128"/>
      <c r="G587" s="129"/>
      <c r="I587" s="130"/>
    </row>
    <row r="588" spans="2:9">
      <c r="B588" s="127"/>
      <c r="C588" s="128"/>
      <c r="E588" s="128"/>
      <c r="G588" s="129"/>
      <c r="I588" s="130"/>
    </row>
    <row r="589" spans="2:9">
      <c r="B589" s="127"/>
      <c r="C589" s="128"/>
      <c r="E589" s="128"/>
      <c r="G589" s="129"/>
      <c r="I589" s="130"/>
    </row>
    <row r="590" spans="2:9">
      <c r="B590" s="127"/>
      <c r="C590" s="128"/>
      <c r="E590" s="128"/>
      <c r="G590" s="129"/>
      <c r="I590" s="130"/>
    </row>
    <row r="591" spans="2:9">
      <c r="B591" s="127"/>
      <c r="C591" s="128"/>
      <c r="E591" s="128"/>
      <c r="G591" s="129"/>
      <c r="I591" s="130"/>
    </row>
    <row r="592" spans="2:9">
      <c r="B592" s="127"/>
      <c r="C592" s="128"/>
      <c r="E592" s="128"/>
      <c r="G592" s="129"/>
      <c r="I592" s="130"/>
    </row>
    <row r="593" spans="2:9">
      <c r="B593" s="127"/>
      <c r="C593" s="128"/>
      <c r="E593" s="128"/>
      <c r="G593" s="129"/>
      <c r="I593" s="130"/>
    </row>
    <row r="594" spans="2:9">
      <c r="B594" s="127"/>
      <c r="C594" s="128"/>
      <c r="E594" s="128"/>
      <c r="G594" s="129"/>
      <c r="I594" s="130"/>
    </row>
    <row r="595" spans="2:9">
      <c r="B595" s="127"/>
      <c r="C595" s="128"/>
      <c r="E595" s="128"/>
      <c r="G595" s="129"/>
      <c r="I595" s="130"/>
    </row>
    <row r="596" spans="2:9">
      <c r="B596" s="127"/>
      <c r="C596" s="128"/>
      <c r="E596" s="128"/>
      <c r="G596" s="129"/>
      <c r="I596" s="130"/>
    </row>
    <row r="597" spans="2:9">
      <c r="B597" s="127"/>
      <c r="C597" s="128"/>
      <c r="E597" s="128"/>
      <c r="G597" s="129"/>
      <c r="I597" s="130"/>
    </row>
    <row r="598" spans="2:9">
      <c r="B598" s="127"/>
      <c r="C598" s="128"/>
      <c r="E598" s="128"/>
      <c r="G598" s="129"/>
      <c r="I598" s="130"/>
    </row>
    <row r="599" spans="2:9">
      <c r="B599" s="127"/>
      <c r="C599" s="128"/>
      <c r="E599" s="128"/>
      <c r="G599" s="129"/>
      <c r="I599" s="130"/>
    </row>
    <row r="600" spans="2:9">
      <c r="B600" s="127"/>
      <c r="C600" s="128"/>
      <c r="E600" s="128"/>
      <c r="G600" s="129"/>
      <c r="I600" s="130"/>
    </row>
    <row r="601" spans="2:9">
      <c r="B601" s="127"/>
      <c r="C601" s="128"/>
      <c r="E601" s="128"/>
      <c r="G601" s="129"/>
      <c r="I601" s="130"/>
    </row>
    <row r="602" spans="2:9">
      <c r="B602" s="127"/>
      <c r="C602" s="128"/>
      <c r="E602" s="128"/>
      <c r="G602" s="129"/>
      <c r="I602" s="130"/>
    </row>
    <row r="603" spans="2:9">
      <c r="B603" s="127"/>
      <c r="C603" s="128"/>
      <c r="E603" s="128"/>
      <c r="G603" s="129"/>
      <c r="I603" s="130"/>
    </row>
    <row r="604" spans="2:9">
      <c r="B604" s="127"/>
      <c r="C604" s="128"/>
      <c r="E604" s="128"/>
      <c r="G604" s="129"/>
      <c r="I604" s="130"/>
    </row>
    <row r="605" spans="2:9">
      <c r="B605" s="127"/>
      <c r="C605" s="128"/>
      <c r="E605" s="128"/>
      <c r="G605" s="129"/>
      <c r="I605" s="130"/>
    </row>
    <row r="606" spans="2:9">
      <c r="B606" s="127"/>
      <c r="C606" s="128"/>
      <c r="E606" s="128"/>
      <c r="G606" s="129"/>
      <c r="I606" s="130"/>
    </row>
    <row r="607" spans="2:9">
      <c r="B607" s="127"/>
      <c r="C607" s="128"/>
      <c r="E607" s="128"/>
      <c r="G607" s="129"/>
      <c r="I607" s="130"/>
    </row>
    <row r="608" spans="2:9">
      <c r="B608" s="127"/>
      <c r="C608" s="128"/>
      <c r="E608" s="128"/>
      <c r="G608" s="129"/>
      <c r="I608" s="130"/>
    </row>
    <row r="609" spans="2:9">
      <c r="B609" s="127"/>
      <c r="C609" s="128"/>
      <c r="E609" s="128"/>
      <c r="G609" s="129"/>
      <c r="I609" s="130"/>
    </row>
    <row r="610" spans="2:9">
      <c r="B610" s="127"/>
      <c r="C610" s="128"/>
      <c r="E610" s="128"/>
      <c r="G610" s="129"/>
      <c r="I610" s="130"/>
    </row>
    <row r="611" spans="2:9">
      <c r="B611" s="127"/>
      <c r="C611" s="128"/>
      <c r="E611" s="128"/>
      <c r="G611" s="129"/>
      <c r="I611" s="130"/>
    </row>
    <row r="612" spans="2:9">
      <c r="B612" s="127"/>
      <c r="C612" s="128"/>
      <c r="E612" s="128"/>
      <c r="G612" s="129"/>
      <c r="I612" s="130"/>
    </row>
    <row r="613" spans="2:9">
      <c r="B613" s="127"/>
      <c r="C613" s="128"/>
      <c r="E613" s="128"/>
      <c r="G613" s="129"/>
      <c r="I613" s="130"/>
    </row>
    <row r="614" spans="2:9">
      <c r="B614" s="127"/>
      <c r="C614" s="128"/>
      <c r="E614" s="128"/>
      <c r="G614" s="129"/>
      <c r="I614" s="130"/>
    </row>
    <row r="615" spans="2:9">
      <c r="B615" s="127"/>
      <c r="C615" s="128"/>
      <c r="E615" s="128"/>
      <c r="G615" s="129"/>
      <c r="I615" s="130"/>
    </row>
    <row r="616" spans="2:9">
      <c r="B616" s="127"/>
      <c r="C616" s="128"/>
      <c r="E616" s="128"/>
      <c r="G616" s="129"/>
      <c r="I616" s="130"/>
    </row>
    <row r="617" spans="2:9">
      <c r="B617" s="127"/>
      <c r="C617" s="128"/>
      <c r="E617" s="128"/>
      <c r="G617" s="129"/>
      <c r="I617" s="130"/>
    </row>
    <row r="618" spans="2:9">
      <c r="B618" s="127"/>
      <c r="C618" s="128"/>
      <c r="E618" s="128"/>
      <c r="G618" s="129"/>
      <c r="I618" s="130"/>
    </row>
    <row r="619" spans="2:9">
      <c r="B619" s="127"/>
      <c r="C619" s="128"/>
      <c r="E619" s="128"/>
      <c r="G619" s="129"/>
      <c r="I619" s="130"/>
    </row>
    <row r="620" spans="2:9">
      <c r="B620" s="127"/>
      <c r="C620" s="128"/>
      <c r="E620" s="128"/>
      <c r="G620" s="129"/>
      <c r="I620" s="130"/>
    </row>
    <row r="621" spans="2:9">
      <c r="B621" s="127"/>
      <c r="C621" s="128"/>
      <c r="E621" s="128"/>
      <c r="G621" s="129"/>
      <c r="I621" s="130"/>
    </row>
    <row r="622" spans="2:9">
      <c r="B622" s="127"/>
      <c r="C622" s="128"/>
      <c r="E622" s="128"/>
      <c r="G622" s="129"/>
      <c r="I622" s="130"/>
    </row>
    <row r="623" spans="2:9">
      <c r="B623" s="127"/>
      <c r="C623" s="128"/>
      <c r="E623" s="128"/>
      <c r="G623" s="129"/>
      <c r="I623" s="130"/>
    </row>
    <row r="624" spans="2:9">
      <c r="B624" s="127"/>
      <c r="C624" s="128"/>
      <c r="E624" s="128"/>
      <c r="G624" s="129"/>
      <c r="I624" s="130"/>
    </row>
    <row r="625" spans="2:9">
      <c r="B625" s="127"/>
      <c r="C625" s="128"/>
      <c r="E625" s="128"/>
      <c r="G625" s="129"/>
      <c r="I625" s="130"/>
    </row>
    <row r="626" spans="2:9">
      <c r="B626" s="127"/>
      <c r="C626" s="128"/>
      <c r="E626" s="128"/>
      <c r="G626" s="129"/>
      <c r="I626" s="130"/>
    </row>
    <row r="627" spans="2:9">
      <c r="B627" s="127"/>
      <c r="C627" s="128"/>
      <c r="E627" s="128"/>
      <c r="G627" s="129"/>
      <c r="I627" s="130"/>
    </row>
    <row r="628" spans="2:9">
      <c r="B628" s="127"/>
      <c r="C628" s="128"/>
      <c r="E628" s="128"/>
      <c r="G628" s="129"/>
      <c r="I628" s="130"/>
    </row>
    <row r="629" spans="2:9">
      <c r="B629" s="127"/>
      <c r="C629" s="128"/>
      <c r="E629" s="128"/>
      <c r="G629" s="129"/>
      <c r="I629" s="130"/>
    </row>
    <row r="630" spans="2:9">
      <c r="B630" s="127"/>
      <c r="C630" s="128"/>
      <c r="E630" s="128"/>
      <c r="G630" s="129"/>
      <c r="I630" s="130"/>
    </row>
    <row r="631" spans="2:9">
      <c r="B631" s="127"/>
      <c r="C631" s="128"/>
      <c r="E631" s="128"/>
      <c r="G631" s="129"/>
      <c r="I631" s="130"/>
    </row>
    <row r="632" spans="2:9">
      <c r="B632" s="127"/>
      <c r="C632" s="128"/>
      <c r="E632" s="128"/>
      <c r="G632" s="129"/>
      <c r="I632" s="130"/>
    </row>
    <row r="633" spans="2:9">
      <c r="B633" s="127"/>
      <c r="C633" s="128"/>
      <c r="E633" s="128"/>
      <c r="G633" s="129"/>
      <c r="I633" s="130"/>
    </row>
    <row r="634" spans="2:9">
      <c r="B634" s="127"/>
      <c r="C634" s="128"/>
      <c r="E634" s="128"/>
      <c r="G634" s="129"/>
      <c r="I634" s="130"/>
    </row>
    <row r="635" spans="2:9">
      <c r="B635" s="127"/>
      <c r="C635" s="128"/>
      <c r="E635" s="128"/>
      <c r="G635" s="129"/>
      <c r="I635" s="130"/>
    </row>
    <row r="636" spans="2:9">
      <c r="B636" s="127"/>
      <c r="C636" s="128"/>
      <c r="E636" s="128"/>
      <c r="G636" s="129"/>
      <c r="I636" s="130"/>
    </row>
    <row r="637" spans="2:9">
      <c r="B637" s="127"/>
      <c r="C637" s="128"/>
      <c r="E637" s="128"/>
      <c r="G637" s="129"/>
      <c r="I637" s="130"/>
    </row>
    <row r="638" spans="2:9">
      <c r="B638" s="127"/>
      <c r="C638" s="128"/>
      <c r="E638" s="128"/>
      <c r="G638" s="129"/>
      <c r="I638" s="130"/>
    </row>
    <row r="639" spans="2:9">
      <c r="B639" s="127"/>
      <c r="C639" s="128"/>
      <c r="E639" s="128"/>
      <c r="G639" s="129"/>
      <c r="I639" s="130"/>
    </row>
    <row r="640" spans="2:9">
      <c r="B640" s="127"/>
      <c r="C640" s="128"/>
      <c r="E640" s="128"/>
      <c r="G640" s="129"/>
      <c r="I640" s="130"/>
    </row>
    <row r="641" spans="2:9">
      <c r="B641" s="127"/>
      <c r="C641" s="128"/>
      <c r="E641" s="128"/>
      <c r="G641" s="129"/>
      <c r="I641" s="130"/>
    </row>
    <row r="642" spans="2:9">
      <c r="B642" s="127"/>
      <c r="C642" s="128"/>
      <c r="E642" s="128"/>
      <c r="G642" s="129"/>
      <c r="I642" s="130"/>
    </row>
    <row r="643" spans="2:9">
      <c r="B643" s="127"/>
      <c r="C643" s="128"/>
      <c r="E643" s="128"/>
      <c r="G643" s="129"/>
      <c r="I643" s="130"/>
    </row>
    <row r="644" spans="2:9">
      <c r="B644" s="127"/>
      <c r="C644" s="128"/>
      <c r="E644" s="128"/>
      <c r="G644" s="129"/>
      <c r="I644" s="130"/>
    </row>
    <row r="645" spans="2:9">
      <c r="B645" s="127"/>
      <c r="C645" s="128"/>
      <c r="E645" s="128"/>
      <c r="G645" s="129"/>
      <c r="I645" s="130"/>
    </row>
    <row r="646" spans="2:9">
      <c r="B646" s="127"/>
      <c r="C646" s="128"/>
      <c r="E646" s="128"/>
      <c r="G646" s="129"/>
      <c r="I646" s="130"/>
    </row>
    <row r="647" spans="2:9">
      <c r="B647" s="127"/>
      <c r="C647" s="128"/>
      <c r="E647" s="128"/>
      <c r="G647" s="129"/>
      <c r="I647" s="130"/>
    </row>
    <row r="648" spans="2:9">
      <c r="B648" s="127"/>
      <c r="C648" s="128"/>
      <c r="E648" s="128"/>
      <c r="G648" s="129"/>
      <c r="I648" s="130"/>
    </row>
    <row r="649" spans="2:9">
      <c r="B649" s="127"/>
      <c r="C649" s="128"/>
      <c r="E649" s="128"/>
      <c r="G649" s="129"/>
      <c r="I649" s="130"/>
    </row>
    <row r="650" spans="2:9">
      <c r="B650" s="127"/>
      <c r="C650" s="128"/>
      <c r="E650" s="128"/>
      <c r="G650" s="129"/>
      <c r="I650" s="130"/>
    </row>
    <row r="651" spans="2:9">
      <c r="B651" s="127"/>
      <c r="C651" s="128"/>
      <c r="E651" s="128"/>
      <c r="G651" s="129"/>
      <c r="I651" s="130"/>
    </row>
    <row r="652" spans="2:9">
      <c r="B652" s="127"/>
      <c r="C652" s="128"/>
      <c r="E652" s="128"/>
      <c r="G652" s="129"/>
      <c r="I652" s="130"/>
    </row>
    <row r="653" spans="2:9">
      <c r="B653" s="127"/>
      <c r="C653" s="128"/>
      <c r="E653" s="128"/>
      <c r="G653" s="129"/>
      <c r="I653" s="130"/>
    </row>
    <row r="654" spans="2:9">
      <c r="B654" s="127"/>
      <c r="C654" s="128"/>
      <c r="E654" s="128"/>
      <c r="G654" s="129"/>
      <c r="I654" s="130"/>
    </row>
    <row r="655" spans="2:9">
      <c r="B655" s="127"/>
      <c r="C655" s="128"/>
      <c r="E655" s="128"/>
      <c r="G655" s="129"/>
      <c r="I655" s="130"/>
    </row>
    <row r="656" spans="2:9">
      <c r="B656" s="127"/>
      <c r="C656" s="128"/>
      <c r="E656" s="128"/>
      <c r="G656" s="129"/>
      <c r="I656" s="130"/>
    </row>
    <row r="657" spans="2:9">
      <c r="B657" s="127"/>
      <c r="C657" s="128"/>
      <c r="E657" s="128"/>
      <c r="G657" s="129"/>
      <c r="I657" s="130"/>
    </row>
    <row r="658" spans="2:9">
      <c r="B658" s="127"/>
      <c r="C658" s="128"/>
      <c r="E658" s="128"/>
      <c r="G658" s="129"/>
      <c r="I658" s="130"/>
    </row>
    <row r="659" spans="2:9">
      <c r="B659" s="127"/>
      <c r="C659" s="128"/>
      <c r="E659" s="128"/>
      <c r="G659" s="129"/>
      <c r="I659" s="130"/>
    </row>
    <row r="660" spans="2:9">
      <c r="B660" s="127"/>
      <c r="C660" s="128"/>
      <c r="E660" s="128"/>
      <c r="G660" s="129"/>
      <c r="I660" s="130"/>
    </row>
    <row r="661" spans="2:9">
      <c r="B661" s="127"/>
      <c r="C661" s="128"/>
      <c r="E661" s="128"/>
      <c r="G661" s="129"/>
      <c r="I661" s="130"/>
    </row>
    <row r="662" spans="2:9">
      <c r="B662" s="127"/>
      <c r="C662" s="128"/>
      <c r="E662" s="128"/>
      <c r="G662" s="129"/>
      <c r="I662" s="130"/>
    </row>
    <row r="663" spans="2:9">
      <c r="B663" s="127"/>
      <c r="C663" s="128"/>
      <c r="E663" s="128"/>
      <c r="G663" s="129"/>
      <c r="I663" s="130"/>
    </row>
    <row r="664" spans="2:9">
      <c r="B664" s="127"/>
      <c r="C664" s="128"/>
      <c r="E664" s="128"/>
      <c r="G664" s="129"/>
      <c r="I664" s="130"/>
    </row>
    <row r="665" spans="2:9">
      <c r="B665" s="127"/>
      <c r="C665" s="128"/>
      <c r="E665" s="128"/>
      <c r="G665" s="129"/>
      <c r="I665" s="130"/>
    </row>
    <row r="666" spans="2:9">
      <c r="B666" s="127"/>
      <c r="C666" s="128"/>
      <c r="E666" s="128"/>
      <c r="G666" s="129"/>
      <c r="I666" s="130"/>
    </row>
    <row r="667" spans="2:9">
      <c r="B667" s="127"/>
      <c r="C667" s="128"/>
      <c r="E667" s="128"/>
      <c r="G667" s="129"/>
      <c r="I667" s="130"/>
    </row>
    <row r="668" spans="2:9">
      <c r="B668" s="127"/>
      <c r="C668" s="128"/>
      <c r="E668" s="128"/>
      <c r="G668" s="129"/>
      <c r="I668" s="130"/>
    </row>
    <row r="669" spans="2:9">
      <c r="B669" s="127"/>
      <c r="C669" s="128"/>
      <c r="E669" s="128"/>
      <c r="G669" s="129"/>
      <c r="I669" s="130"/>
    </row>
    <row r="670" spans="2:9">
      <c r="B670" s="127"/>
      <c r="C670" s="128"/>
      <c r="E670" s="128"/>
      <c r="G670" s="129"/>
      <c r="I670" s="130"/>
    </row>
    <row r="671" spans="2:9">
      <c r="B671" s="127"/>
      <c r="C671" s="128"/>
      <c r="E671" s="128"/>
      <c r="G671" s="129"/>
      <c r="I671" s="130"/>
    </row>
    <row r="672" spans="2:9">
      <c r="B672" s="127"/>
      <c r="C672" s="128"/>
      <c r="E672" s="128"/>
      <c r="G672" s="129"/>
      <c r="I672" s="130"/>
    </row>
    <row r="673" spans="2:9">
      <c r="B673" s="127"/>
      <c r="C673" s="128"/>
      <c r="E673" s="128"/>
      <c r="G673" s="129"/>
      <c r="I673" s="130"/>
    </row>
    <row r="674" spans="2:9">
      <c r="B674" s="127"/>
      <c r="C674" s="128"/>
      <c r="E674" s="128"/>
      <c r="G674" s="129"/>
      <c r="I674" s="130"/>
    </row>
    <row r="675" spans="2:9">
      <c r="B675" s="127"/>
      <c r="C675" s="128"/>
      <c r="E675" s="128"/>
      <c r="G675" s="129"/>
      <c r="I675" s="130"/>
    </row>
    <row r="676" spans="2:9">
      <c r="B676" s="127"/>
      <c r="C676" s="128"/>
      <c r="E676" s="128"/>
      <c r="G676" s="129"/>
      <c r="I676" s="130"/>
    </row>
    <row r="677" spans="2:9">
      <c r="B677" s="127"/>
      <c r="C677" s="128"/>
      <c r="E677" s="128"/>
      <c r="G677" s="129"/>
      <c r="I677" s="130"/>
    </row>
    <row r="678" spans="2:9">
      <c r="B678" s="127"/>
      <c r="C678" s="128"/>
      <c r="E678" s="128"/>
      <c r="G678" s="129"/>
      <c r="I678" s="130"/>
    </row>
    <row r="679" spans="2:9">
      <c r="B679" s="127"/>
      <c r="C679" s="128"/>
      <c r="E679" s="128"/>
      <c r="G679" s="129"/>
      <c r="I679" s="130"/>
    </row>
    <row r="680" spans="2:9">
      <c r="B680" s="127"/>
      <c r="C680" s="128"/>
      <c r="E680" s="128"/>
      <c r="G680" s="129"/>
      <c r="I680" s="130"/>
    </row>
    <row r="681" spans="2:9">
      <c r="B681" s="127"/>
      <c r="C681" s="128"/>
      <c r="E681" s="128"/>
      <c r="G681" s="129"/>
      <c r="I681" s="130"/>
    </row>
    <row r="682" spans="2:9">
      <c r="B682" s="127"/>
      <c r="C682" s="128"/>
      <c r="E682" s="128"/>
      <c r="G682" s="129"/>
      <c r="I682" s="130"/>
    </row>
    <row r="683" spans="2:9">
      <c r="B683" s="127"/>
      <c r="C683" s="128"/>
      <c r="E683" s="128"/>
      <c r="G683" s="129"/>
      <c r="I683" s="130"/>
    </row>
    <row r="684" spans="2:9">
      <c r="B684" s="127"/>
      <c r="C684" s="128"/>
      <c r="E684" s="128"/>
      <c r="G684" s="129"/>
      <c r="I684" s="130"/>
    </row>
    <row r="685" spans="2:9">
      <c r="B685" s="127"/>
      <c r="C685" s="128"/>
      <c r="E685" s="128"/>
      <c r="G685" s="129"/>
      <c r="I685" s="130"/>
    </row>
    <row r="686" spans="2:9">
      <c r="B686" s="127"/>
      <c r="C686" s="128"/>
      <c r="E686" s="128"/>
      <c r="G686" s="129"/>
      <c r="I686" s="130"/>
    </row>
    <row r="687" spans="2:9">
      <c r="B687" s="127"/>
      <c r="C687" s="128"/>
      <c r="E687" s="128"/>
      <c r="G687" s="129"/>
      <c r="I687" s="130"/>
    </row>
    <row r="688" spans="2:9">
      <c r="B688" s="127"/>
      <c r="C688" s="128"/>
      <c r="E688" s="128"/>
      <c r="G688" s="129"/>
      <c r="I688" s="130"/>
    </row>
    <row r="689" spans="2:9">
      <c r="B689" s="127"/>
      <c r="C689" s="128"/>
      <c r="E689" s="128"/>
      <c r="G689" s="129"/>
      <c r="I689" s="130"/>
    </row>
    <row r="690" spans="2:9">
      <c r="B690" s="127"/>
      <c r="C690" s="128"/>
      <c r="E690" s="128"/>
      <c r="G690" s="129"/>
      <c r="I690" s="130"/>
    </row>
    <row r="691" spans="2:9">
      <c r="B691" s="127"/>
      <c r="C691" s="128"/>
      <c r="E691" s="128"/>
      <c r="G691" s="129"/>
      <c r="I691" s="130"/>
    </row>
    <row r="692" spans="2:9">
      <c r="B692" s="127"/>
      <c r="C692" s="128"/>
      <c r="E692" s="128"/>
      <c r="G692" s="129"/>
      <c r="I692" s="130"/>
    </row>
    <row r="693" spans="2:9">
      <c r="B693" s="127"/>
      <c r="C693" s="128"/>
      <c r="E693" s="128"/>
      <c r="G693" s="129"/>
      <c r="I693" s="130"/>
    </row>
    <row r="694" spans="2:9">
      <c r="B694" s="127"/>
      <c r="C694" s="128"/>
      <c r="E694" s="128"/>
      <c r="G694" s="129"/>
      <c r="I694" s="130"/>
    </row>
    <row r="695" spans="2:9">
      <c r="B695" s="127"/>
      <c r="C695" s="128"/>
      <c r="E695" s="128"/>
      <c r="G695" s="129"/>
      <c r="I695" s="130"/>
    </row>
    <row r="696" spans="2:9">
      <c r="B696" s="127"/>
      <c r="C696" s="128"/>
      <c r="E696" s="128"/>
      <c r="G696" s="129"/>
      <c r="I696" s="130"/>
    </row>
    <row r="697" spans="2:9">
      <c r="B697" s="127"/>
      <c r="C697" s="128"/>
      <c r="E697" s="128"/>
      <c r="G697" s="129"/>
      <c r="I697" s="130"/>
    </row>
    <row r="698" spans="2:9">
      <c r="B698" s="127"/>
      <c r="C698" s="128"/>
      <c r="E698" s="128"/>
      <c r="G698" s="129"/>
      <c r="I698" s="130"/>
    </row>
    <row r="699" spans="2:9">
      <c r="B699" s="127"/>
      <c r="C699" s="128"/>
      <c r="E699" s="128"/>
      <c r="G699" s="129"/>
      <c r="I699" s="130"/>
    </row>
    <row r="700" spans="2:9">
      <c r="B700" s="127"/>
      <c r="C700" s="128"/>
      <c r="E700" s="128"/>
      <c r="G700" s="129"/>
      <c r="I700" s="130"/>
    </row>
    <row r="701" spans="2:9">
      <c r="B701" s="127"/>
      <c r="C701" s="128"/>
      <c r="E701" s="128"/>
      <c r="G701" s="129"/>
      <c r="I701" s="130"/>
    </row>
    <row r="702" spans="2:9">
      <c r="B702" s="127"/>
      <c r="C702" s="128"/>
      <c r="E702" s="128"/>
      <c r="G702" s="129"/>
      <c r="I702" s="130"/>
    </row>
    <row r="703" spans="2:9">
      <c r="B703" s="127"/>
      <c r="C703" s="128"/>
      <c r="E703" s="128"/>
      <c r="G703" s="129"/>
      <c r="I703" s="130"/>
    </row>
    <row r="704" spans="2:9">
      <c r="B704" s="127"/>
      <c r="C704" s="128"/>
      <c r="E704" s="128"/>
      <c r="G704" s="129"/>
      <c r="I704" s="130"/>
    </row>
    <row r="705" spans="2:9">
      <c r="B705" s="127"/>
      <c r="C705" s="128"/>
      <c r="E705" s="128"/>
      <c r="G705" s="129"/>
      <c r="I705" s="130"/>
    </row>
    <row r="706" spans="2:9">
      <c r="B706" s="127"/>
      <c r="C706" s="128"/>
      <c r="E706" s="128"/>
      <c r="G706" s="129"/>
      <c r="I706" s="130"/>
    </row>
    <row r="707" spans="2:9">
      <c r="B707" s="127"/>
      <c r="C707" s="128"/>
      <c r="E707" s="128"/>
      <c r="G707" s="129"/>
      <c r="I707" s="130"/>
    </row>
    <row r="708" spans="2:9">
      <c r="B708" s="127"/>
      <c r="C708" s="128"/>
      <c r="E708" s="128"/>
      <c r="G708" s="129"/>
      <c r="I708" s="130"/>
    </row>
    <row r="709" spans="2:9">
      <c r="B709" s="127"/>
      <c r="C709" s="128"/>
      <c r="E709" s="128"/>
      <c r="G709" s="129"/>
      <c r="I709" s="130"/>
    </row>
    <row r="710" spans="2:9">
      <c r="B710" s="127"/>
      <c r="C710" s="128"/>
      <c r="E710" s="128"/>
      <c r="G710" s="129"/>
      <c r="I710" s="130"/>
    </row>
    <row r="711" spans="2:9">
      <c r="B711" s="127"/>
      <c r="C711" s="128"/>
      <c r="E711" s="128"/>
      <c r="G711" s="129"/>
      <c r="I711" s="130"/>
    </row>
    <row r="712" spans="2:9">
      <c r="B712" s="127"/>
      <c r="C712" s="128"/>
      <c r="E712" s="128"/>
      <c r="G712" s="129"/>
      <c r="I712" s="130"/>
    </row>
    <row r="713" spans="2:9">
      <c r="B713" s="127"/>
      <c r="C713" s="128"/>
      <c r="E713" s="128"/>
      <c r="G713" s="129"/>
      <c r="I713" s="130"/>
    </row>
    <row r="714" spans="2:9">
      <c r="B714" s="127"/>
      <c r="C714" s="128"/>
      <c r="E714" s="128"/>
      <c r="G714" s="129"/>
      <c r="I714" s="130"/>
    </row>
    <row r="715" spans="2:9">
      <c r="B715" s="127"/>
      <c r="C715" s="128"/>
      <c r="E715" s="128"/>
      <c r="G715" s="129"/>
      <c r="I715" s="130"/>
    </row>
    <row r="716" spans="2:9">
      <c r="B716" s="127"/>
      <c r="C716" s="128"/>
      <c r="E716" s="128"/>
      <c r="G716" s="129"/>
      <c r="I716" s="130"/>
    </row>
    <row r="717" spans="2:9">
      <c r="B717" s="127"/>
      <c r="C717" s="128"/>
      <c r="E717" s="128"/>
      <c r="G717" s="129"/>
      <c r="I717" s="130"/>
    </row>
    <row r="718" spans="2:9">
      <c r="B718" s="127"/>
      <c r="C718" s="128"/>
      <c r="E718" s="128"/>
      <c r="G718" s="129"/>
      <c r="I718" s="130"/>
    </row>
    <row r="719" spans="2:9">
      <c r="B719" s="127"/>
      <c r="C719" s="128"/>
      <c r="E719" s="128"/>
      <c r="G719" s="129"/>
      <c r="I719" s="130"/>
    </row>
    <row r="720" spans="2:9">
      <c r="B720" s="127"/>
      <c r="C720" s="128"/>
      <c r="E720" s="128"/>
      <c r="G720" s="129"/>
      <c r="I720" s="130"/>
    </row>
    <row r="721" spans="2:9">
      <c r="B721" s="127"/>
      <c r="C721" s="128"/>
      <c r="E721" s="128"/>
      <c r="G721" s="129"/>
      <c r="I721" s="130"/>
    </row>
    <row r="722" spans="2:9">
      <c r="B722" s="127"/>
      <c r="C722" s="128"/>
      <c r="E722" s="128"/>
      <c r="G722" s="129"/>
      <c r="I722" s="130"/>
    </row>
    <row r="723" spans="2:9">
      <c r="B723" s="127"/>
      <c r="C723" s="128"/>
      <c r="E723" s="128"/>
      <c r="G723" s="129"/>
      <c r="I723" s="130"/>
    </row>
    <row r="724" spans="2:9">
      <c r="B724" s="127"/>
      <c r="C724" s="128"/>
      <c r="E724" s="128"/>
      <c r="G724" s="129"/>
      <c r="I724" s="130"/>
    </row>
    <row r="725" spans="2:9">
      <c r="B725" s="127"/>
      <c r="C725" s="128"/>
      <c r="E725" s="128"/>
      <c r="G725" s="129"/>
      <c r="I725" s="130"/>
    </row>
    <row r="726" spans="2:9">
      <c r="B726" s="127"/>
      <c r="C726" s="128"/>
      <c r="E726" s="128"/>
      <c r="G726" s="129"/>
      <c r="I726" s="130"/>
    </row>
    <row r="727" spans="2:9">
      <c r="B727" s="127"/>
      <c r="C727" s="128"/>
      <c r="E727" s="128"/>
      <c r="G727" s="129"/>
      <c r="I727" s="130"/>
    </row>
    <row r="728" spans="2:9">
      <c r="B728" s="127"/>
      <c r="C728" s="128"/>
      <c r="E728" s="128"/>
      <c r="G728" s="129"/>
      <c r="I728" s="130"/>
    </row>
    <row r="729" spans="2:9">
      <c r="B729" s="127"/>
      <c r="C729" s="128"/>
      <c r="E729" s="128"/>
      <c r="G729" s="129"/>
      <c r="I729" s="130"/>
    </row>
    <row r="730" spans="2:9">
      <c r="B730" s="127"/>
      <c r="C730" s="128"/>
      <c r="E730" s="128"/>
      <c r="G730" s="129"/>
      <c r="I730" s="130"/>
    </row>
    <row r="731" spans="2:9">
      <c r="B731" s="127"/>
      <c r="C731" s="128"/>
      <c r="E731" s="128"/>
      <c r="G731" s="129"/>
      <c r="I731" s="130"/>
    </row>
    <row r="732" spans="2:9">
      <c r="B732" s="127"/>
      <c r="C732" s="128"/>
      <c r="E732" s="128"/>
      <c r="G732" s="129"/>
      <c r="I732" s="130"/>
    </row>
    <row r="733" spans="2:9">
      <c r="B733" s="127"/>
      <c r="C733" s="128"/>
      <c r="E733" s="128"/>
      <c r="G733" s="129"/>
      <c r="I733" s="130"/>
    </row>
    <row r="734" spans="2:9">
      <c r="B734" s="127"/>
      <c r="C734" s="128"/>
      <c r="E734" s="128"/>
      <c r="G734" s="129"/>
      <c r="I734" s="130"/>
    </row>
    <row r="735" spans="2:9">
      <c r="B735" s="127"/>
      <c r="C735" s="128"/>
      <c r="E735" s="128"/>
      <c r="G735" s="129"/>
      <c r="I735" s="130"/>
    </row>
    <row r="736" spans="2:9">
      <c r="B736" s="127"/>
      <c r="C736" s="128"/>
      <c r="E736" s="128"/>
      <c r="G736" s="129"/>
      <c r="I736" s="130"/>
    </row>
    <row r="737" spans="2:9">
      <c r="B737" s="127"/>
      <c r="C737" s="128"/>
      <c r="E737" s="128"/>
      <c r="G737" s="129"/>
      <c r="I737" s="130"/>
    </row>
    <row r="738" spans="2:9">
      <c r="B738" s="127"/>
      <c r="C738" s="128"/>
      <c r="E738" s="128"/>
      <c r="G738" s="129"/>
      <c r="I738" s="130"/>
    </row>
    <row r="739" spans="2:9">
      <c r="B739" s="127"/>
      <c r="C739" s="128"/>
      <c r="E739" s="128"/>
      <c r="G739" s="129"/>
      <c r="I739" s="130"/>
    </row>
    <row r="740" spans="2:9">
      <c r="B740" s="127"/>
      <c r="C740" s="128"/>
      <c r="E740" s="128"/>
      <c r="G740" s="129"/>
      <c r="I740" s="130"/>
    </row>
    <row r="741" spans="2:9">
      <c r="B741" s="127"/>
      <c r="C741" s="128"/>
      <c r="E741" s="128"/>
      <c r="G741" s="129"/>
      <c r="I741" s="130"/>
    </row>
    <row r="742" spans="2:9">
      <c r="B742" s="127"/>
      <c r="C742" s="128"/>
      <c r="E742" s="128"/>
      <c r="G742" s="129"/>
      <c r="I742" s="130"/>
    </row>
    <row r="743" spans="2:9">
      <c r="B743" s="127"/>
      <c r="C743" s="128"/>
      <c r="E743" s="128"/>
      <c r="G743" s="129"/>
      <c r="I743" s="130"/>
    </row>
    <row r="744" spans="2:9">
      <c r="B744" s="127"/>
      <c r="C744" s="128"/>
      <c r="E744" s="128"/>
      <c r="G744" s="129"/>
      <c r="I744" s="130"/>
    </row>
    <row r="745" spans="2:9">
      <c r="B745" s="127"/>
      <c r="C745" s="128"/>
      <c r="E745" s="128"/>
      <c r="G745" s="129"/>
      <c r="I745" s="130"/>
    </row>
    <row r="746" spans="2:9">
      <c r="B746" s="127"/>
      <c r="C746" s="128"/>
      <c r="E746" s="128"/>
      <c r="G746" s="129"/>
      <c r="I746" s="130"/>
    </row>
    <row r="747" spans="2:9">
      <c r="B747" s="127"/>
      <c r="C747" s="128"/>
      <c r="E747" s="128"/>
      <c r="G747" s="129"/>
      <c r="I747" s="130"/>
    </row>
    <row r="748" spans="2:9">
      <c r="B748" s="127"/>
      <c r="C748" s="128"/>
      <c r="E748" s="128"/>
      <c r="G748" s="129"/>
      <c r="I748" s="130"/>
    </row>
    <row r="749" spans="2:9">
      <c r="B749" s="127"/>
      <c r="C749" s="128"/>
      <c r="E749" s="128"/>
      <c r="G749" s="129"/>
      <c r="I749" s="130"/>
    </row>
    <row r="750" spans="2:9">
      <c r="B750" s="127"/>
      <c r="C750" s="128"/>
      <c r="E750" s="128"/>
      <c r="G750" s="129"/>
      <c r="I750" s="130"/>
    </row>
    <row r="751" spans="2:9">
      <c r="B751" s="127"/>
      <c r="C751" s="128"/>
      <c r="E751" s="128"/>
      <c r="G751" s="129"/>
      <c r="I751" s="130"/>
    </row>
    <row r="752" spans="2:9">
      <c r="B752" s="127"/>
      <c r="C752" s="128"/>
      <c r="E752" s="128"/>
      <c r="G752" s="129"/>
      <c r="I752" s="130"/>
    </row>
    <row r="753" spans="2:9">
      <c r="B753" s="127"/>
      <c r="C753" s="128"/>
      <c r="E753" s="128"/>
      <c r="G753" s="129"/>
      <c r="I753" s="130"/>
    </row>
    <row r="754" spans="2:9">
      <c r="B754" s="127"/>
      <c r="C754" s="128"/>
      <c r="E754" s="128"/>
      <c r="G754" s="129"/>
      <c r="I754" s="130"/>
    </row>
    <row r="755" spans="2:9">
      <c r="B755" s="127"/>
      <c r="C755" s="128"/>
      <c r="E755" s="128"/>
      <c r="G755" s="129"/>
      <c r="I755" s="130"/>
    </row>
    <row r="756" spans="2:9">
      <c r="B756" s="127"/>
      <c r="C756" s="128"/>
      <c r="E756" s="128"/>
      <c r="G756" s="129"/>
      <c r="I756" s="130"/>
    </row>
    <row r="757" spans="2:9">
      <c r="B757" s="127"/>
      <c r="C757" s="128"/>
      <c r="E757" s="128"/>
      <c r="G757" s="129"/>
      <c r="I757" s="130"/>
    </row>
    <row r="758" spans="2:9">
      <c r="B758" s="127"/>
      <c r="C758" s="128"/>
      <c r="E758" s="128"/>
      <c r="G758" s="129"/>
      <c r="I758" s="130"/>
    </row>
    <row r="759" spans="2:9">
      <c r="B759" s="127"/>
      <c r="C759" s="128"/>
      <c r="E759" s="128"/>
      <c r="G759" s="129"/>
      <c r="I759" s="130"/>
    </row>
    <row r="760" spans="2:9">
      <c r="B760" s="127"/>
      <c r="C760" s="128"/>
      <c r="E760" s="128"/>
      <c r="G760" s="129"/>
      <c r="I760" s="130"/>
    </row>
    <row r="761" spans="2:9">
      <c r="B761" s="127"/>
      <c r="C761" s="128"/>
      <c r="E761" s="128"/>
      <c r="G761" s="129"/>
      <c r="I761" s="130"/>
    </row>
    <row r="762" spans="2:9">
      <c r="B762" s="127"/>
      <c r="C762" s="128"/>
      <c r="E762" s="128"/>
      <c r="G762" s="129"/>
      <c r="I762" s="130"/>
    </row>
    <row r="763" spans="2:9">
      <c r="B763" s="127"/>
      <c r="C763" s="128"/>
      <c r="E763" s="128"/>
      <c r="G763" s="129"/>
      <c r="I763" s="130"/>
    </row>
    <row r="764" spans="2:9">
      <c r="B764" s="127"/>
      <c r="C764" s="128"/>
      <c r="E764" s="128"/>
      <c r="G764" s="129"/>
      <c r="I764" s="130"/>
    </row>
    <row r="765" spans="2:9">
      <c r="B765" s="127"/>
      <c r="C765" s="128"/>
      <c r="E765" s="128"/>
      <c r="G765" s="129"/>
      <c r="I765" s="130"/>
    </row>
    <row r="766" spans="2:9">
      <c r="B766" s="127"/>
      <c r="C766" s="128"/>
      <c r="E766" s="128"/>
      <c r="G766" s="129"/>
      <c r="I766" s="130"/>
    </row>
    <row r="767" spans="2:9">
      <c r="B767" s="127"/>
      <c r="C767" s="128"/>
      <c r="E767" s="128"/>
      <c r="G767" s="129"/>
      <c r="I767" s="130"/>
    </row>
    <row r="768" spans="2:9">
      <c r="B768" s="127"/>
      <c r="C768" s="128"/>
      <c r="E768" s="128"/>
      <c r="G768" s="129"/>
      <c r="I768" s="130"/>
    </row>
    <row r="769" spans="2:9">
      <c r="B769" s="127"/>
      <c r="C769" s="128"/>
      <c r="E769" s="128"/>
      <c r="G769" s="129"/>
      <c r="I769" s="130"/>
    </row>
    <row r="770" spans="2:9">
      <c r="B770" s="127"/>
      <c r="C770" s="128"/>
      <c r="E770" s="128"/>
      <c r="G770" s="129"/>
      <c r="I770" s="130"/>
    </row>
    <row r="771" spans="2:9">
      <c r="B771" s="127"/>
      <c r="C771" s="128"/>
      <c r="E771" s="128"/>
      <c r="G771" s="129"/>
      <c r="I771" s="130"/>
    </row>
    <row r="772" spans="2:9">
      <c r="B772" s="127"/>
      <c r="C772" s="128"/>
      <c r="E772" s="128"/>
      <c r="G772" s="129"/>
      <c r="I772" s="130"/>
    </row>
    <row r="773" spans="2:9">
      <c r="B773" s="127"/>
      <c r="C773" s="128"/>
      <c r="E773" s="128"/>
      <c r="G773" s="129"/>
      <c r="I773" s="130"/>
    </row>
    <row r="774" spans="2:9">
      <c r="B774" s="127"/>
      <c r="C774" s="128"/>
      <c r="E774" s="128"/>
      <c r="G774" s="129"/>
      <c r="I774" s="130"/>
    </row>
    <row r="775" spans="2:9">
      <c r="B775" s="127"/>
      <c r="C775" s="128"/>
      <c r="E775" s="128"/>
      <c r="G775" s="129"/>
      <c r="I775" s="130"/>
    </row>
    <row r="776" spans="2:9">
      <c r="B776" s="127"/>
      <c r="C776" s="128"/>
      <c r="E776" s="128"/>
      <c r="G776" s="129"/>
      <c r="I776" s="130"/>
    </row>
    <row r="777" spans="2:9">
      <c r="B777" s="127"/>
      <c r="C777" s="128"/>
      <c r="E777" s="128"/>
      <c r="G777" s="129"/>
      <c r="I777" s="130"/>
    </row>
    <row r="778" spans="2:9">
      <c r="B778" s="127"/>
      <c r="C778" s="128"/>
      <c r="E778" s="128"/>
      <c r="G778" s="129"/>
      <c r="I778" s="130"/>
    </row>
    <row r="779" spans="2:9">
      <c r="B779" s="127"/>
      <c r="C779" s="128"/>
      <c r="E779" s="128"/>
      <c r="G779" s="129"/>
      <c r="I779" s="130"/>
    </row>
    <row r="780" spans="2:9">
      <c r="B780" s="127"/>
      <c r="C780" s="128"/>
      <c r="E780" s="128"/>
      <c r="G780" s="129"/>
      <c r="I780" s="130"/>
    </row>
    <row r="781" spans="2:9">
      <c r="B781" s="127"/>
      <c r="C781" s="128"/>
      <c r="E781" s="128"/>
      <c r="G781" s="129"/>
      <c r="I781" s="130"/>
    </row>
    <row r="782" spans="2:9">
      <c r="B782" s="127"/>
      <c r="C782" s="128"/>
      <c r="E782" s="128"/>
      <c r="G782" s="129"/>
      <c r="I782" s="130"/>
    </row>
    <row r="783" spans="2:9">
      <c r="B783" s="127"/>
      <c r="C783" s="128"/>
      <c r="E783" s="128"/>
      <c r="G783" s="129"/>
      <c r="I783" s="130"/>
    </row>
    <row r="784" spans="2:9">
      <c r="B784" s="127"/>
      <c r="C784" s="128"/>
      <c r="E784" s="128"/>
      <c r="G784" s="129"/>
      <c r="I784" s="130"/>
    </row>
    <row r="785" spans="2:9">
      <c r="B785" s="127"/>
      <c r="C785" s="128"/>
      <c r="E785" s="128"/>
      <c r="G785" s="129"/>
      <c r="I785" s="130"/>
    </row>
    <row r="786" spans="2:9">
      <c r="B786" s="127"/>
      <c r="C786" s="128"/>
      <c r="E786" s="128"/>
      <c r="G786" s="129"/>
      <c r="I786" s="130"/>
    </row>
    <row r="787" spans="2:9">
      <c r="B787" s="127"/>
      <c r="C787" s="128"/>
      <c r="E787" s="128"/>
      <c r="G787" s="129"/>
      <c r="I787" s="130"/>
    </row>
    <row r="788" spans="2:9">
      <c r="B788" s="127"/>
      <c r="C788" s="128"/>
      <c r="E788" s="128"/>
      <c r="G788" s="129"/>
      <c r="I788" s="130"/>
    </row>
    <row r="789" spans="2:9">
      <c r="B789" s="127"/>
      <c r="C789" s="128"/>
      <c r="E789" s="128"/>
      <c r="G789" s="129"/>
      <c r="I789" s="130"/>
    </row>
    <row r="790" spans="2:9">
      <c r="B790" s="127"/>
      <c r="C790" s="128"/>
      <c r="E790" s="128"/>
      <c r="G790" s="129"/>
      <c r="I790" s="130"/>
    </row>
    <row r="791" spans="2:9">
      <c r="B791" s="127"/>
      <c r="C791" s="128"/>
      <c r="E791" s="128"/>
      <c r="G791" s="129"/>
      <c r="I791" s="130"/>
    </row>
    <row r="792" spans="2:9">
      <c r="B792" s="127"/>
      <c r="C792" s="128"/>
      <c r="E792" s="128"/>
      <c r="G792" s="129"/>
      <c r="I792" s="130"/>
    </row>
    <row r="793" spans="2:9">
      <c r="B793" s="127"/>
      <c r="C793" s="128"/>
      <c r="E793" s="128"/>
      <c r="G793" s="129"/>
      <c r="I793" s="130"/>
    </row>
    <row r="794" spans="2:9">
      <c r="B794" s="127"/>
      <c r="C794" s="128"/>
      <c r="E794" s="128"/>
      <c r="G794" s="129"/>
      <c r="I794" s="130"/>
    </row>
    <row r="795" spans="2:9">
      <c r="B795" s="127"/>
      <c r="C795" s="128"/>
      <c r="E795" s="128"/>
      <c r="G795" s="129"/>
      <c r="I795" s="130"/>
    </row>
    <row r="796" spans="2:9">
      <c r="B796" s="127"/>
      <c r="C796" s="128"/>
      <c r="E796" s="128"/>
      <c r="G796" s="129"/>
      <c r="I796" s="130"/>
    </row>
    <row r="797" spans="2:9">
      <c r="B797" s="127"/>
      <c r="C797" s="128"/>
      <c r="E797" s="128"/>
      <c r="G797" s="129"/>
      <c r="I797" s="130"/>
    </row>
    <row r="798" spans="2:9">
      <c r="B798" s="127"/>
      <c r="C798" s="128"/>
      <c r="E798" s="128"/>
      <c r="G798" s="129"/>
      <c r="I798" s="130"/>
    </row>
    <row r="799" spans="2:9">
      <c r="B799" s="127"/>
      <c r="C799" s="128"/>
      <c r="E799" s="128"/>
      <c r="G799" s="129"/>
      <c r="I799" s="130"/>
    </row>
    <row r="800" spans="2:9">
      <c r="B800" s="127"/>
      <c r="C800" s="128"/>
      <c r="E800" s="128"/>
      <c r="G800" s="129"/>
      <c r="I800" s="130"/>
    </row>
    <row r="801" spans="2:9">
      <c r="B801" s="127"/>
      <c r="C801" s="128"/>
      <c r="E801" s="128"/>
      <c r="G801" s="129"/>
      <c r="I801" s="130"/>
    </row>
    <row r="802" spans="2:9">
      <c r="B802" s="127"/>
      <c r="C802" s="128"/>
      <c r="E802" s="128"/>
      <c r="G802" s="129"/>
      <c r="I802" s="130"/>
    </row>
    <row r="803" spans="2:9">
      <c r="B803" s="127"/>
      <c r="C803" s="128"/>
      <c r="E803" s="128"/>
      <c r="G803" s="129"/>
      <c r="I803" s="130"/>
    </row>
    <row r="804" spans="2:9">
      <c r="B804" s="127"/>
      <c r="C804" s="128"/>
      <c r="E804" s="128"/>
      <c r="G804" s="129"/>
      <c r="I804" s="130"/>
    </row>
    <row r="805" spans="2:9">
      <c r="B805" s="127"/>
      <c r="C805" s="128"/>
      <c r="E805" s="128"/>
      <c r="G805" s="129"/>
      <c r="I805" s="130"/>
    </row>
    <row r="806" spans="2:9">
      <c r="B806" s="127"/>
      <c r="C806" s="128"/>
      <c r="E806" s="128"/>
      <c r="G806" s="129"/>
      <c r="I806" s="130"/>
    </row>
    <row r="807" spans="2:9">
      <c r="B807" s="127"/>
      <c r="C807" s="128"/>
      <c r="E807" s="128"/>
      <c r="G807" s="129"/>
      <c r="I807" s="130"/>
    </row>
    <row r="808" spans="2:9">
      <c r="B808" s="127"/>
      <c r="C808" s="128"/>
      <c r="E808" s="128"/>
      <c r="G808" s="129"/>
      <c r="I808" s="130"/>
    </row>
    <row r="809" spans="2:9">
      <c r="B809" s="127"/>
      <c r="C809" s="128"/>
      <c r="E809" s="128"/>
      <c r="G809" s="129"/>
      <c r="I809" s="130"/>
    </row>
    <row r="810" spans="2:9">
      <c r="B810" s="127"/>
      <c r="C810" s="128"/>
      <c r="E810" s="128"/>
      <c r="G810" s="129"/>
      <c r="I810" s="130"/>
    </row>
    <row r="811" spans="2:9">
      <c r="B811" s="127"/>
      <c r="C811" s="128"/>
      <c r="E811" s="128"/>
      <c r="G811" s="129"/>
      <c r="I811" s="130"/>
    </row>
    <row r="812" spans="2:9">
      <c r="B812" s="127"/>
      <c r="C812" s="128"/>
      <c r="E812" s="128"/>
      <c r="G812" s="129"/>
      <c r="I812" s="130"/>
    </row>
    <row r="813" spans="2:9">
      <c r="B813" s="127"/>
      <c r="C813" s="128"/>
      <c r="E813" s="128"/>
      <c r="G813" s="129"/>
      <c r="I813" s="130"/>
    </row>
    <row r="814" spans="2:9">
      <c r="B814" s="127"/>
      <c r="C814" s="128"/>
      <c r="E814" s="128"/>
      <c r="G814" s="129"/>
      <c r="I814" s="130"/>
    </row>
    <row r="815" spans="2:9">
      <c r="B815" s="127"/>
      <c r="C815" s="128"/>
      <c r="E815" s="128"/>
      <c r="G815" s="129"/>
      <c r="I815" s="130"/>
    </row>
    <row r="816" spans="2:9">
      <c r="B816" s="127"/>
      <c r="C816" s="128"/>
      <c r="E816" s="128"/>
      <c r="G816" s="129"/>
      <c r="I816" s="130"/>
    </row>
    <row r="817" spans="2:9">
      <c r="B817" s="127"/>
      <c r="C817" s="128"/>
      <c r="E817" s="128"/>
      <c r="G817" s="129"/>
      <c r="I817" s="130"/>
    </row>
    <row r="818" spans="2:9">
      <c r="B818" s="127"/>
      <c r="C818" s="128"/>
      <c r="E818" s="128"/>
      <c r="G818" s="129"/>
      <c r="I818" s="130"/>
    </row>
    <row r="819" spans="2:9">
      <c r="B819" s="127"/>
      <c r="C819" s="128"/>
      <c r="E819" s="128"/>
      <c r="G819" s="129"/>
      <c r="I819" s="130"/>
    </row>
    <row r="820" spans="2:9">
      <c r="B820" s="127"/>
      <c r="C820" s="128"/>
      <c r="E820" s="128"/>
      <c r="G820" s="129"/>
      <c r="I820" s="130"/>
    </row>
    <row r="821" spans="2:9">
      <c r="B821" s="127"/>
      <c r="C821" s="128"/>
      <c r="E821" s="128"/>
      <c r="G821" s="129"/>
      <c r="I821" s="130"/>
    </row>
    <row r="822" spans="2:9">
      <c r="B822" s="127"/>
      <c r="C822" s="128"/>
      <c r="E822" s="128"/>
      <c r="G822" s="129"/>
      <c r="I822" s="130"/>
    </row>
    <row r="823" spans="2:9">
      <c r="B823" s="127"/>
      <c r="C823" s="128"/>
      <c r="E823" s="128"/>
      <c r="G823" s="129"/>
      <c r="I823" s="130"/>
    </row>
    <row r="824" spans="2:9">
      <c r="B824" s="127"/>
      <c r="C824" s="128"/>
      <c r="E824" s="128"/>
      <c r="G824" s="129"/>
      <c r="I824" s="130"/>
    </row>
    <row r="825" spans="2:9">
      <c r="B825" s="127"/>
      <c r="C825" s="128"/>
      <c r="E825" s="128"/>
      <c r="G825" s="129"/>
      <c r="I825" s="130"/>
    </row>
    <row r="826" spans="2:9">
      <c r="B826" s="127"/>
      <c r="C826" s="128"/>
      <c r="E826" s="128"/>
      <c r="G826" s="129"/>
      <c r="I826" s="130"/>
    </row>
    <row r="827" spans="2:9">
      <c r="B827" s="127"/>
      <c r="C827" s="128"/>
      <c r="E827" s="128"/>
      <c r="G827" s="129"/>
      <c r="I827" s="130"/>
    </row>
    <row r="828" spans="2:9">
      <c r="B828" s="127"/>
      <c r="C828" s="128"/>
      <c r="E828" s="128"/>
      <c r="G828" s="129"/>
      <c r="I828" s="130"/>
    </row>
    <row r="829" spans="2:9">
      <c r="B829" s="127"/>
      <c r="C829" s="128"/>
      <c r="E829" s="128"/>
      <c r="G829" s="129"/>
      <c r="I829" s="130"/>
    </row>
    <row r="830" spans="2:9">
      <c r="B830" s="127"/>
      <c r="C830" s="128"/>
      <c r="E830" s="128"/>
      <c r="G830" s="129"/>
      <c r="I830" s="130"/>
    </row>
    <row r="831" spans="2:9">
      <c r="B831" s="127"/>
      <c r="C831" s="128"/>
      <c r="E831" s="128"/>
      <c r="G831" s="129"/>
      <c r="I831" s="130"/>
    </row>
    <row r="832" spans="2:9">
      <c r="B832" s="127"/>
      <c r="C832" s="128"/>
      <c r="E832" s="128"/>
      <c r="G832" s="129"/>
      <c r="I832" s="130"/>
    </row>
    <row r="833" spans="2:9">
      <c r="B833" s="127"/>
      <c r="C833" s="128"/>
      <c r="E833" s="128"/>
      <c r="G833" s="129"/>
      <c r="I833" s="130"/>
    </row>
    <row r="834" spans="2:9">
      <c r="B834" s="127"/>
      <c r="C834" s="128"/>
      <c r="E834" s="128"/>
      <c r="G834" s="129"/>
      <c r="I834" s="130"/>
    </row>
    <row r="835" spans="2:9">
      <c r="B835" s="127"/>
      <c r="C835" s="128"/>
      <c r="E835" s="128"/>
      <c r="G835" s="129"/>
      <c r="I835" s="130"/>
    </row>
    <row r="836" spans="2:9">
      <c r="B836" s="127"/>
      <c r="C836" s="128"/>
      <c r="E836" s="128"/>
      <c r="G836" s="129"/>
      <c r="I836" s="130"/>
    </row>
    <row r="837" spans="2:9">
      <c r="B837" s="127"/>
      <c r="C837" s="128"/>
      <c r="E837" s="128"/>
      <c r="G837" s="129"/>
      <c r="I837" s="130"/>
    </row>
    <row r="838" spans="2:9">
      <c r="B838" s="127"/>
      <c r="C838" s="128"/>
      <c r="E838" s="128"/>
      <c r="G838" s="129"/>
      <c r="I838" s="130"/>
    </row>
    <row r="839" spans="2:9">
      <c r="B839" s="127"/>
      <c r="C839" s="128"/>
      <c r="E839" s="128"/>
      <c r="G839" s="129"/>
      <c r="I839" s="130"/>
    </row>
    <row r="840" spans="2:9">
      <c r="B840" s="127"/>
      <c r="C840" s="128"/>
      <c r="E840" s="128"/>
      <c r="G840" s="129"/>
      <c r="I840" s="130"/>
    </row>
    <row r="841" spans="2:9">
      <c r="B841" s="127"/>
      <c r="C841" s="128"/>
      <c r="E841" s="128"/>
      <c r="G841" s="129"/>
      <c r="I841" s="130"/>
    </row>
    <row r="842" spans="2:9">
      <c r="B842" s="127"/>
      <c r="C842" s="128"/>
      <c r="E842" s="128"/>
      <c r="G842" s="129"/>
      <c r="I842" s="130"/>
    </row>
    <row r="843" spans="2:9">
      <c r="B843" s="127"/>
      <c r="C843" s="128"/>
      <c r="E843" s="128"/>
      <c r="G843" s="129"/>
      <c r="I843" s="130"/>
    </row>
    <row r="844" spans="2:9">
      <c r="B844" s="127"/>
      <c r="C844" s="128"/>
      <c r="E844" s="128"/>
      <c r="G844" s="129"/>
      <c r="I844" s="130"/>
    </row>
    <row r="845" spans="2:9">
      <c r="B845" s="127"/>
      <c r="C845" s="128"/>
      <c r="E845" s="128"/>
      <c r="G845" s="129"/>
      <c r="I845" s="130"/>
    </row>
    <row r="846" spans="2:9">
      <c r="B846" s="127"/>
      <c r="C846" s="128"/>
      <c r="E846" s="128"/>
      <c r="G846" s="129"/>
      <c r="I846" s="130"/>
    </row>
    <row r="847" spans="2:9">
      <c r="B847" s="127"/>
      <c r="C847" s="128"/>
      <c r="E847" s="128"/>
      <c r="G847" s="129"/>
      <c r="I847" s="130"/>
    </row>
    <row r="848" spans="2:9">
      <c r="B848" s="127"/>
      <c r="C848" s="128"/>
      <c r="E848" s="128"/>
      <c r="G848" s="129"/>
      <c r="I848" s="130"/>
    </row>
    <row r="849" spans="2:9">
      <c r="B849" s="127"/>
      <c r="C849" s="128"/>
      <c r="E849" s="128"/>
      <c r="G849" s="129"/>
      <c r="I849" s="130"/>
    </row>
    <row r="850" spans="2:9">
      <c r="B850" s="127"/>
      <c r="C850" s="128"/>
      <c r="E850" s="128"/>
      <c r="G850" s="129"/>
      <c r="I850" s="130"/>
    </row>
    <row r="851" spans="2:9">
      <c r="B851" s="127"/>
      <c r="C851" s="128"/>
      <c r="E851" s="128"/>
      <c r="G851" s="129"/>
      <c r="I851" s="130"/>
    </row>
    <row r="852" spans="2:9">
      <c r="B852" s="127"/>
      <c r="C852" s="128"/>
      <c r="E852" s="128"/>
      <c r="G852" s="129"/>
      <c r="I852" s="130"/>
    </row>
    <row r="853" spans="2:9">
      <c r="B853" s="127"/>
      <c r="C853" s="128"/>
      <c r="E853" s="128"/>
      <c r="G853" s="129"/>
      <c r="I853" s="130"/>
    </row>
    <row r="854" spans="2:9">
      <c r="B854" s="127"/>
      <c r="C854" s="128"/>
      <c r="E854" s="128"/>
      <c r="G854" s="129"/>
      <c r="I854" s="130"/>
    </row>
    <row r="855" spans="2:9">
      <c r="B855" s="127"/>
      <c r="C855" s="128"/>
      <c r="E855" s="128"/>
      <c r="G855" s="129"/>
      <c r="I855" s="130"/>
    </row>
    <row r="856" spans="2:9">
      <c r="B856" s="127"/>
      <c r="C856" s="128"/>
      <c r="E856" s="128"/>
      <c r="G856" s="129"/>
      <c r="I856" s="130"/>
    </row>
    <row r="857" spans="2:9">
      <c r="B857" s="127"/>
      <c r="C857" s="128"/>
      <c r="E857" s="128"/>
      <c r="G857" s="129"/>
      <c r="I857" s="130"/>
    </row>
    <row r="858" spans="2:9">
      <c r="B858" s="127"/>
      <c r="C858" s="128"/>
      <c r="E858" s="128"/>
      <c r="G858" s="129"/>
      <c r="I858" s="130"/>
    </row>
    <row r="859" spans="2:9">
      <c r="B859" s="127"/>
      <c r="C859" s="128"/>
      <c r="E859" s="128"/>
      <c r="G859" s="129"/>
      <c r="I859" s="130"/>
    </row>
    <row r="860" spans="2:9">
      <c r="B860" s="127"/>
      <c r="C860" s="128"/>
      <c r="E860" s="128"/>
      <c r="G860" s="129"/>
      <c r="I860" s="130"/>
    </row>
    <row r="861" spans="2:9">
      <c r="B861" s="127"/>
      <c r="C861" s="128"/>
      <c r="E861" s="128"/>
      <c r="G861" s="129"/>
      <c r="I861" s="130"/>
    </row>
    <row r="862" spans="2:9">
      <c r="B862" s="127"/>
      <c r="C862" s="128"/>
      <c r="E862" s="128"/>
      <c r="G862" s="129"/>
      <c r="I862" s="130"/>
    </row>
    <row r="863" spans="2:9">
      <c r="B863" s="127"/>
      <c r="C863" s="128"/>
      <c r="E863" s="128"/>
      <c r="G863" s="129"/>
      <c r="I863" s="130"/>
    </row>
    <row r="864" spans="2:9">
      <c r="B864" s="127"/>
      <c r="C864" s="128"/>
      <c r="E864" s="128"/>
      <c r="G864" s="129"/>
      <c r="I864" s="130"/>
    </row>
    <row r="865" spans="2:9">
      <c r="B865" s="127"/>
      <c r="C865" s="128"/>
      <c r="E865" s="128"/>
      <c r="G865" s="129"/>
      <c r="I865" s="130"/>
    </row>
    <row r="866" spans="2:9">
      <c r="B866" s="127"/>
      <c r="C866" s="128"/>
      <c r="E866" s="128"/>
      <c r="G866" s="129"/>
      <c r="I866" s="130"/>
    </row>
    <row r="867" spans="2:9">
      <c r="B867" s="127"/>
      <c r="C867" s="128"/>
      <c r="E867" s="128"/>
      <c r="G867" s="129"/>
      <c r="I867" s="130"/>
    </row>
    <row r="868" spans="2:9">
      <c r="B868" s="127"/>
      <c r="C868" s="128"/>
      <c r="E868" s="128"/>
      <c r="G868" s="129"/>
      <c r="I868" s="130"/>
    </row>
    <row r="869" spans="2:9">
      <c r="B869" s="127"/>
      <c r="C869" s="128"/>
      <c r="E869" s="128"/>
      <c r="G869" s="129"/>
      <c r="I869" s="130"/>
    </row>
    <row r="870" spans="2:9">
      <c r="B870" s="127"/>
      <c r="C870" s="128"/>
      <c r="E870" s="128"/>
      <c r="G870" s="129"/>
      <c r="I870" s="130"/>
    </row>
    <row r="871" spans="2:9">
      <c r="B871" s="127"/>
      <c r="C871" s="128"/>
      <c r="E871" s="128"/>
      <c r="G871" s="129"/>
      <c r="I871" s="130"/>
    </row>
    <row r="872" spans="2:9">
      <c r="B872" s="127"/>
      <c r="C872" s="128"/>
      <c r="E872" s="128"/>
      <c r="G872" s="129"/>
      <c r="I872" s="130"/>
    </row>
    <row r="873" spans="2:9">
      <c r="B873" s="127"/>
      <c r="C873" s="128"/>
      <c r="E873" s="128"/>
      <c r="G873" s="129"/>
      <c r="I873" s="130"/>
    </row>
    <row r="874" spans="2:9">
      <c r="B874" s="127"/>
      <c r="C874" s="128"/>
      <c r="E874" s="128"/>
      <c r="G874" s="129"/>
      <c r="I874" s="130"/>
    </row>
    <row r="875" spans="2:9">
      <c r="B875" s="127"/>
      <c r="C875" s="128"/>
      <c r="E875" s="128"/>
      <c r="G875" s="129"/>
      <c r="I875" s="130"/>
    </row>
    <row r="876" spans="2:9">
      <c r="B876" s="127"/>
      <c r="C876" s="128"/>
      <c r="E876" s="128"/>
      <c r="G876" s="129"/>
      <c r="I876" s="130"/>
    </row>
    <row r="877" spans="2:9">
      <c r="B877" s="127"/>
      <c r="C877" s="128"/>
      <c r="E877" s="128"/>
      <c r="G877" s="129"/>
      <c r="I877" s="130"/>
    </row>
    <row r="878" spans="2:9">
      <c r="B878" s="127"/>
      <c r="C878" s="128"/>
      <c r="E878" s="128"/>
      <c r="G878" s="129"/>
      <c r="I878" s="130"/>
    </row>
    <row r="879" spans="2:9">
      <c r="B879" s="127"/>
      <c r="C879" s="128"/>
      <c r="E879" s="128"/>
      <c r="G879" s="129"/>
      <c r="I879" s="130"/>
    </row>
    <row r="880" spans="2:9">
      <c r="B880" s="127"/>
      <c r="C880" s="128"/>
      <c r="E880" s="128"/>
      <c r="G880" s="129"/>
      <c r="I880" s="130"/>
    </row>
    <row r="881" spans="2:9">
      <c r="B881" s="127"/>
      <c r="C881" s="128"/>
      <c r="E881" s="128"/>
      <c r="G881" s="129"/>
      <c r="I881" s="130"/>
    </row>
    <row r="882" spans="2:9">
      <c r="B882" s="127"/>
      <c r="C882" s="128"/>
      <c r="E882" s="128"/>
      <c r="G882" s="129"/>
      <c r="I882" s="130"/>
    </row>
    <row r="883" spans="2:9">
      <c r="B883" s="127"/>
      <c r="C883" s="128"/>
      <c r="E883" s="128"/>
      <c r="G883" s="129"/>
      <c r="I883" s="130"/>
    </row>
    <row r="884" spans="2:9">
      <c r="B884" s="127"/>
      <c r="C884" s="128"/>
      <c r="E884" s="128"/>
      <c r="G884" s="129"/>
      <c r="I884" s="130"/>
    </row>
    <row r="885" spans="2:9">
      <c r="B885" s="127"/>
      <c r="C885" s="128"/>
      <c r="E885" s="128"/>
      <c r="G885" s="129"/>
      <c r="I885" s="130"/>
    </row>
    <row r="886" spans="2:9">
      <c r="B886" s="127"/>
      <c r="C886" s="128"/>
      <c r="E886" s="128"/>
      <c r="G886" s="129"/>
      <c r="I886" s="130"/>
    </row>
    <row r="887" spans="2:9">
      <c r="B887" s="127"/>
      <c r="C887" s="128"/>
      <c r="E887" s="128"/>
      <c r="G887" s="129"/>
      <c r="I887" s="130"/>
    </row>
    <row r="888" spans="2:9">
      <c r="B888" s="127"/>
      <c r="C888" s="128"/>
      <c r="E888" s="128"/>
      <c r="G888" s="129"/>
      <c r="I888" s="130"/>
    </row>
    <row r="889" spans="2:9">
      <c r="B889" s="127"/>
      <c r="C889" s="128"/>
      <c r="E889" s="128"/>
      <c r="G889" s="129"/>
      <c r="I889" s="130"/>
    </row>
    <row r="890" spans="2:9">
      <c r="B890" s="127"/>
      <c r="C890" s="128"/>
      <c r="E890" s="128"/>
      <c r="G890" s="129"/>
      <c r="I890" s="130"/>
    </row>
    <row r="891" spans="2:9">
      <c r="B891" s="127"/>
      <c r="C891" s="128"/>
      <c r="E891" s="128"/>
      <c r="G891" s="129"/>
      <c r="I891" s="130"/>
    </row>
    <row r="892" spans="2:9">
      <c r="B892" s="127"/>
      <c r="C892" s="128"/>
      <c r="E892" s="128"/>
      <c r="G892" s="129"/>
      <c r="I892" s="130"/>
    </row>
    <row r="893" spans="2:9">
      <c r="B893" s="127"/>
      <c r="C893" s="128"/>
      <c r="E893" s="128"/>
      <c r="G893" s="129"/>
      <c r="I893" s="130"/>
    </row>
    <row r="894" spans="2:9">
      <c r="B894" s="127"/>
      <c r="C894" s="128"/>
      <c r="E894" s="128"/>
      <c r="G894" s="129"/>
      <c r="I894" s="130"/>
    </row>
    <row r="895" spans="2:9">
      <c r="B895" s="127"/>
      <c r="C895" s="128"/>
      <c r="E895" s="128"/>
      <c r="G895" s="129"/>
      <c r="I895" s="130"/>
    </row>
    <row r="896" spans="2:9">
      <c r="B896" s="127"/>
      <c r="C896" s="128"/>
      <c r="E896" s="128"/>
      <c r="G896" s="129"/>
      <c r="I896" s="130"/>
    </row>
    <row r="897" spans="2:9">
      <c r="B897" s="127"/>
      <c r="C897" s="128"/>
      <c r="E897" s="128"/>
      <c r="G897" s="129"/>
      <c r="I897" s="130"/>
    </row>
    <row r="898" spans="2:9">
      <c r="B898" s="127"/>
      <c r="C898" s="128"/>
      <c r="E898" s="128"/>
      <c r="G898" s="129"/>
      <c r="I898" s="130"/>
    </row>
    <row r="899" spans="2:9">
      <c r="B899" s="127"/>
      <c r="C899" s="128"/>
      <c r="E899" s="128"/>
      <c r="G899" s="129"/>
      <c r="I899" s="130"/>
    </row>
    <row r="900" spans="2:9">
      <c r="B900" s="127"/>
      <c r="C900" s="128"/>
      <c r="E900" s="128"/>
      <c r="G900" s="129"/>
      <c r="I900" s="130"/>
    </row>
    <row r="901" spans="2:9">
      <c r="B901" s="127"/>
      <c r="C901" s="128"/>
      <c r="E901" s="128"/>
      <c r="G901" s="129"/>
      <c r="I901" s="130"/>
    </row>
    <row r="902" spans="2:9">
      <c r="B902" s="127"/>
      <c r="C902" s="128"/>
      <c r="E902" s="128"/>
      <c r="G902" s="129"/>
      <c r="I902" s="130"/>
    </row>
    <row r="903" spans="2:9">
      <c r="B903" s="127"/>
      <c r="C903" s="128"/>
      <c r="E903" s="128"/>
      <c r="G903" s="129"/>
      <c r="I903" s="130"/>
    </row>
    <row r="904" spans="2:9">
      <c r="B904" s="127"/>
      <c r="C904" s="128"/>
      <c r="E904" s="128"/>
      <c r="G904" s="129"/>
      <c r="I904" s="130"/>
    </row>
    <row r="905" spans="2:9">
      <c r="B905" s="127"/>
      <c r="C905" s="128"/>
      <c r="E905" s="128"/>
      <c r="G905" s="129"/>
      <c r="I905" s="130"/>
    </row>
    <row r="906" spans="2:9">
      <c r="B906" s="127"/>
      <c r="C906" s="128"/>
      <c r="E906" s="128"/>
      <c r="G906" s="129"/>
      <c r="I906" s="130"/>
    </row>
    <row r="907" spans="2:9">
      <c r="B907" s="127"/>
      <c r="C907" s="128"/>
      <c r="E907" s="128"/>
      <c r="G907" s="129"/>
      <c r="I907" s="130"/>
    </row>
    <row r="908" spans="2:9">
      <c r="B908" s="127"/>
      <c r="C908" s="128"/>
      <c r="E908" s="128"/>
      <c r="G908" s="129"/>
      <c r="I908" s="130"/>
    </row>
    <row r="909" spans="2:9">
      <c r="B909" s="127"/>
      <c r="C909" s="128"/>
      <c r="E909" s="128"/>
      <c r="G909" s="129"/>
      <c r="I909" s="130"/>
    </row>
    <row r="910" spans="2:9">
      <c r="B910" s="127"/>
      <c r="C910" s="128"/>
      <c r="E910" s="128"/>
      <c r="G910" s="129"/>
      <c r="I910" s="130"/>
    </row>
    <row r="911" spans="2:9">
      <c r="B911" s="127"/>
      <c r="C911" s="128"/>
      <c r="E911" s="128"/>
      <c r="G911" s="129"/>
      <c r="I911" s="130"/>
    </row>
    <row r="912" spans="2:9">
      <c r="B912" s="127"/>
      <c r="C912" s="128"/>
      <c r="E912" s="128"/>
      <c r="G912" s="129"/>
      <c r="I912" s="130"/>
    </row>
    <row r="913" spans="2:9">
      <c r="B913" s="127"/>
      <c r="C913" s="128"/>
      <c r="E913" s="128"/>
      <c r="G913" s="129"/>
      <c r="I913" s="130"/>
    </row>
    <row r="914" spans="2:9">
      <c r="B914" s="127"/>
      <c r="C914" s="128"/>
      <c r="E914" s="128"/>
      <c r="G914" s="129"/>
      <c r="I914" s="130"/>
    </row>
    <row r="915" spans="2:9">
      <c r="B915" s="127"/>
      <c r="C915" s="128"/>
      <c r="E915" s="128"/>
      <c r="G915" s="129"/>
      <c r="I915" s="130"/>
    </row>
    <row r="916" spans="2:9">
      <c r="B916" s="127"/>
      <c r="C916" s="128"/>
      <c r="E916" s="128"/>
      <c r="G916" s="129"/>
      <c r="I916" s="130"/>
    </row>
    <row r="917" spans="2:9">
      <c r="B917" s="127"/>
      <c r="C917" s="128"/>
      <c r="E917" s="128"/>
      <c r="G917" s="129"/>
      <c r="I917" s="130"/>
    </row>
    <row r="918" spans="2:9">
      <c r="B918" s="127"/>
      <c r="C918" s="128"/>
      <c r="E918" s="128"/>
      <c r="G918" s="129"/>
      <c r="I918" s="130"/>
    </row>
    <row r="919" spans="2:9">
      <c r="B919" s="127"/>
      <c r="C919" s="128"/>
      <c r="E919" s="128"/>
      <c r="G919" s="129"/>
      <c r="I919" s="130"/>
    </row>
    <row r="920" spans="2:9">
      <c r="B920" s="127"/>
      <c r="C920" s="128"/>
      <c r="E920" s="128"/>
      <c r="G920" s="129"/>
      <c r="I920" s="130"/>
    </row>
    <row r="921" spans="2:9">
      <c r="B921" s="127"/>
      <c r="C921" s="128"/>
      <c r="E921" s="128"/>
      <c r="G921" s="129"/>
      <c r="I921" s="130"/>
    </row>
    <row r="922" spans="2:9">
      <c r="B922" s="127"/>
      <c r="C922" s="128"/>
      <c r="E922" s="128"/>
      <c r="G922" s="129"/>
      <c r="I922" s="130"/>
    </row>
    <row r="923" spans="2:9">
      <c r="B923" s="127"/>
      <c r="C923" s="128"/>
      <c r="E923" s="128"/>
      <c r="G923" s="129"/>
      <c r="I923" s="130"/>
    </row>
    <row r="924" spans="2:9">
      <c r="B924" s="127"/>
      <c r="C924" s="128"/>
      <c r="E924" s="128"/>
      <c r="G924" s="129"/>
      <c r="I924" s="130"/>
    </row>
    <row r="925" spans="2:9">
      <c r="B925" s="127"/>
      <c r="C925" s="128"/>
      <c r="E925" s="128"/>
      <c r="G925" s="129"/>
      <c r="I925" s="130"/>
    </row>
    <row r="926" spans="2:9">
      <c r="B926" s="127"/>
      <c r="C926" s="128"/>
      <c r="E926" s="128"/>
      <c r="G926" s="129"/>
      <c r="I926" s="130"/>
    </row>
    <row r="927" spans="2:9">
      <c r="B927" s="127"/>
      <c r="C927" s="128"/>
      <c r="E927" s="128"/>
      <c r="G927" s="129"/>
      <c r="I927" s="130"/>
    </row>
    <row r="928" spans="2:9">
      <c r="B928" s="127"/>
      <c r="C928" s="128"/>
      <c r="E928" s="128"/>
      <c r="G928" s="129"/>
      <c r="I928" s="130"/>
    </row>
    <row r="929" spans="2:9">
      <c r="B929" s="127"/>
      <c r="C929" s="128"/>
      <c r="E929" s="128"/>
      <c r="G929" s="129"/>
      <c r="I929" s="130"/>
    </row>
    <row r="930" spans="2:9">
      <c r="B930" s="127"/>
      <c r="C930" s="128"/>
      <c r="E930" s="128"/>
      <c r="G930" s="129"/>
      <c r="I930" s="130"/>
    </row>
    <row r="931" spans="2:9">
      <c r="B931" s="127"/>
      <c r="C931" s="128"/>
      <c r="E931" s="128"/>
      <c r="G931" s="129"/>
      <c r="I931" s="130"/>
    </row>
    <row r="932" spans="2:9">
      <c r="B932" s="127"/>
      <c r="C932" s="128"/>
      <c r="E932" s="128"/>
      <c r="G932" s="129"/>
      <c r="I932" s="130"/>
    </row>
    <row r="933" spans="2:9">
      <c r="B933" s="127"/>
      <c r="C933" s="128"/>
      <c r="E933" s="128"/>
      <c r="G933" s="129"/>
      <c r="I933" s="130"/>
    </row>
    <row r="934" spans="2:9">
      <c r="B934" s="127"/>
      <c r="C934" s="128"/>
      <c r="E934" s="128"/>
      <c r="G934" s="129"/>
      <c r="I934" s="130"/>
    </row>
    <row r="935" spans="2:9">
      <c r="B935" s="127"/>
      <c r="C935" s="128"/>
      <c r="E935" s="128"/>
      <c r="G935" s="129"/>
      <c r="I935" s="130"/>
    </row>
    <row r="936" spans="2:9">
      <c r="B936" s="127"/>
      <c r="C936" s="128"/>
      <c r="E936" s="128"/>
      <c r="G936" s="129"/>
      <c r="I936" s="130"/>
    </row>
    <row r="937" spans="2:9">
      <c r="B937" s="127"/>
      <c r="C937" s="128"/>
      <c r="E937" s="128"/>
      <c r="G937" s="129"/>
      <c r="I937" s="130"/>
    </row>
    <row r="938" spans="2:9">
      <c r="B938" s="127"/>
      <c r="C938" s="128"/>
      <c r="E938" s="128"/>
      <c r="G938" s="129"/>
      <c r="I938" s="130"/>
    </row>
    <row r="939" spans="2:9">
      <c r="B939" s="127"/>
      <c r="C939" s="128"/>
      <c r="E939" s="128"/>
      <c r="G939" s="129"/>
      <c r="I939" s="130"/>
    </row>
    <row r="940" spans="2:9">
      <c r="B940" s="127"/>
      <c r="C940" s="128"/>
      <c r="E940" s="128"/>
      <c r="G940" s="129"/>
      <c r="I940" s="130"/>
    </row>
    <row r="941" spans="2:9">
      <c r="B941" s="127"/>
      <c r="C941" s="128"/>
      <c r="E941" s="128"/>
      <c r="G941" s="129"/>
      <c r="I941" s="130"/>
    </row>
    <row r="942" spans="2:9">
      <c r="B942" s="127"/>
      <c r="C942" s="128"/>
      <c r="E942" s="128"/>
      <c r="G942" s="129"/>
      <c r="I942" s="130"/>
    </row>
    <row r="943" spans="2:9">
      <c r="B943" s="127"/>
      <c r="C943" s="128"/>
      <c r="E943" s="128"/>
      <c r="G943" s="129"/>
      <c r="I943" s="130"/>
    </row>
    <row r="944" spans="2:9">
      <c r="B944" s="127"/>
      <c r="C944" s="128"/>
      <c r="E944" s="128"/>
      <c r="G944" s="129"/>
      <c r="I944" s="130"/>
    </row>
    <row r="945" spans="2:9">
      <c r="B945" s="127"/>
      <c r="C945" s="128"/>
      <c r="E945" s="128"/>
      <c r="G945" s="129"/>
      <c r="I945" s="130"/>
    </row>
    <row r="946" spans="2:9">
      <c r="B946" s="127"/>
      <c r="C946" s="128"/>
      <c r="E946" s="128"/>
      <c r="G946" s="129"/>
      <c r="I946" s="130"/>
    </row>
    <row r="947" spans="2:9">
      <c r="B947" s="127"/>
      <c r="C947" s="128"/>
      <c r="E947" s="128"/>
      <c r="G947" s="129"/>
      <c r="I947" s="130"/>
    </row>
    <row r="948" spans="2:9">
      <c r="B948" s="127"/>
      <c r="C948" s="128"/>
      <c r="E948" s="128"/>
      <c r="G948" s="129"/>
      <c r="I948" s="130"/>
    </row>
    <row r="949" spans="2:9">
      <c r="B949" s="127"/>
      <c r="C949" s="128"/>
      <c r="E949" s="128"/>
      <c r="G949" s="129"/>
      <c r="I949" s="130"/>
    </row>
    <row r="950" spans="2:9">
      <c r="B950" s="127"/>
      <c r="C950" s="128"/>
      <c r="E950" s="128"/>
      <c r="G950" s="129"/>
      <c r="I950" s="130"/>
    </row>
    <row r="951" spans="2:9">
      <c r="B951" s="127"/>
      <c r="C951" s="128"/>
      <c r="E951" s="128"/>
      <c r="G951" s="129"/>
      <c r="I951" s="130"/>
    </row>
    <row r="952" spans="2:9">
      <c r="B952" s="127"/>
      <c r="C952" s="128"/>
      <c r="E952" s="128"/>
      <c r="G952" s="129"/>
      <c r="I952" s="130"/>
    </row>
    <row r="953" spans="2:9">
      <c r="B953" s="127"/>
      <c r="C953" s="128"/>
      <c r="E953" s="128"/>
      <c r="G953" s="129"/>
      <c r="I953" s="130"/>
    </row>
    <row r="954" spans="2:9">
      <c r="B954" s="127"/>
      <c r="C954" s="128"/>
      <c r="E954" s="128"/>
      <c r="G954" s="129"/>
      <c r="I954" s="130"/>
    </row>
    <row r="955" spans="2:9">
      <c r="B955" s="127"/>
      <c r="C955" s="128"/>
      <c r="E955" s="128"/>
      <c r="G955" s="129"/>
      <c r="I955" s="130"/>
    </row>
    <row r="956" spans="2:9">
      <c r="B956" s="127"/>
      <c r="C956" s="128"/>
      <c r="E956" s="128"/>
      <c r="G956" s="129"/>
      <c r="I956" s="130"/>
    </row>
    <row r="957" spans="2:9">
      <c r="B957" s="127"/>
      <c r="C957" s="128"/>
      <c r="E957" s="128"/>
      <c r="G957" s="129"/>
      <c r="I957" s="130"/>
    </row>
    <row r="958" spans="2:9">
      <c r="B958" s="127"/>
      <c r="C958" s="128"/>
      <c r="E958" s="128"/>
      <c r="G958" s="129"/>
      <c r="I958" s="130"/>
    </row>
    <row r="959" spans="2:9">
      <c r="B959" s="127"/>
      <c r="C959" s="128"/>
      <c r="E959" s="128"/>
      <c r="G959" s="129"/>
      <c r="I959" s="130"/>
    </row>
    <row r="960" spans="2:9">
      <c r="B960" s="127"/>
      <c r="C960" s="128"/>
      <c r="E960" s="128"/>
      <c r="G960" s="129"/>
      <c r="I960" s="130"/>
    </row>
    <row r="961" spans="2:9">
      <c r="B961" s="127"/>
      <c r="C961" s="128"/>
      <c r="E961" s="128"/>
      <c r="G961" s="129"/>
      <c r="I961" s="130"/>
    </row>
    <row r="962" spans="2:9">
      <c r="B962" s="127"/>
      <c r="C962" s="128"/>
      <c r="E962" s="128"/>
      <c r="G962" s="129"/>
      <c r="I962" s="130"/>
    </row>
    <row r="963" spans="2:9">
      <c r="B963" s="127"/>
      <c r="C963" s="128"/>
      <c r="E963" s="128"/>
      <c r="G963" s="129"/>
      <c r="I963" s="130"/>
    </row>
    <row r="964" spans="2:9">
      <c r="B964" s="127"/>
      <c r="C964" s="128"/>
      <c r="E964" s="128"/>
      <c r="G964" s="129"/>
      <c r="I964" s="130"/>
    </row>
    <row r="965" spans="2:9">
      <c r="B965" s="127"/>
      <c r="C965" s="128"/>
      <c r="E965" s="128"/>
      <c r="G965" s="129"/>
      <c r="I965" s="130"/>
    </row>
    <row r="966" spans="2:9">
      <c r="B966" s="127"/>
      <c r="C966" s="128"/>
      <c r="E966" s="128"/>
      <c r="G966" s="129"/>
      <c r="I966" s="130"/>
    </row>
    <row r="967" spans="2:9">
      <c r="B967" s="127"/>
      <c r="C967" s="128"/>
      <c r="E967" s="128"/>
      <c r="G967" s="129"/>
      <c r="I967" s="130"/>
    </row>
    <row r="968" spans="2:9">
      <c r="B968" s="127"/>
      <c r="C968" s="128"/>
      <c r="E968" s="128"/>
      <c r="G968" s="129"/>
      <c r="I968" s="130"/>
    </row>
    <row r="969" spans="2:9">
      <c r="B969" s="127"/>
      <c r="C969" s="128"/>
      <c r="E969" s="128"/>
      <c r="G969" s="129"/>
      <c r="I969" s="130"/>
    </row>
    <row r="970" spans="2:9">
      <c r="B970" s="127"/>
      <c r="C970" s="128"/>
      <c r="E970" s="128"/>
      <c r="G970" s="129"/>
      <c r="I970" s="130"/>
    </row>
    <row r="971" spans="2:9">
      <c r="B971" s="127"/>
      <c r="C971" s="128"/>
      <c r="E971" s="128"/>
      <c r="G971" s="129"/>
      <c r="I971" s="130"/>
    </row>
    <row r="972" spans="2:9">
      <c r="B972" s="127"/>
      <c r="C972" s="128"/>
      <c r="E972" s="128"/>
      <c r="G972" s="129"/>
      <c r="I972" s="130"/>
    </row>
    <row r="973" spans="2:9">
      <c r="B973" s="127"/>
      <c r="C973" s="128"/>
      <c r="E973" s="128"/>
      <c r="G973" s="129"/>
      <c r="I973" s="130"/>
    </row>
    <row r="974" spans="2:9">
      <c r="B974" s="127"/>
      <c r="C974" s="128"/>
      <c r="E974" s="128"/>
      <c r="G974" s="129"/>
      <c r="I974" s="130"/>
    </row>
    <row r="975" spans="2:9">
      <c r="B975" s="127"/>
      <c r="C975" s="128"/>
      <c r="E975" s="128"/>
      <c r="G975" s="129"/>
      <c r="I975" s="130"/>
    </row>
    <row r="976" spans="2:9">
      <c r="B976" s="127"/>
      <c r="C976" s="128"/>
      <c r="E976" s="128"/>
      <c r="G976" s="129"/>
      <c r="I976" s="130"/>
    </row>
    <row r="977" spans="2:9">
      <c r="B977" s="127"/>
      <c r="C977" s="128"/>
      <c r="E977" s="128"/>
      <c r="G977" s="129"/>
      <c r="I977" s="130"/>
    </row>
    <row r="978" spans="2:9">
      <c r="B978" s="127"/>
      <c r="C978" s="128"/>
      <c r="E978" s="128"/>
      <c r="G978" s="129"/>
      <c r="I978" s="130"/>
    </row>
    <row r="979" spans="2:9">
      <c r="B979" s="127"/>
      <c r="C979" s="128"/>
      <c r="E979" s="128"/>
      <c r="G979" s="129"/>
      <c r="I979" s="130"/>
    </row>
    <row r="980" spans="2:9">
      <c r="B980" s="127"/>
      <c r="C980" s="128"/>
      <c r="E980" s="128"/>
      <c r="G980" s="129"/>
      <c r="I980" s="130"/>
    </row>
    <row r="981" spans="2:9">
      <c r="B981" s="127"/>
      <c r="C981" s="128"/>
      <c r="E981" s="128"/>
      <c r="G981" s="129"/>
      <c r="I981" s="130"/>
    </row>
    <row r="982" spans="2:9">
      <c r="B982" s="127"/>
      <c r="C982" s="128"/>
      <c r="E982" s="128"/>
      <c r="G982" s="129"/>
      <c r="I982" s="130"/>
    </row>
    <row r="983" spans="2:9">
      <c r="B983" s="127"/>
      <c r="C983" s="128"/>
      <c r="E983" s="128"/>
      <c r="G983" s="129"/>
      <c r="I983" s="130"/>
    </row>
    <row r="984" spans="2:9">
      <c r="B984" s="127"/>
      <c r="C984" s="128"/>
      <c r="E984" s="128"/>
      <c r="G984" s="129"/>
      <c r="I984" s="130"/>
    </row>
    <row r="985" spans="2:9">
      <c r="B985" s="127"/>
      <c r="C985" s="128"/>
      <c r="E985" s="128"/>
      <c r="G985" s="129"/>
      <c r="I985" s="130"/>
    </row>
    <row r="986" spans="2:9">
      <c r="B986" s="127"/>
      <c r="C986" s="128"/>
      <c r="E986" s="128"/>
      <c r="G986" s="129"/>
      <c r="I986" s="130"/>
    </row>
    <row r="987" spans="2:9">
      <c r="B987" s="127"/>
      <c r="C987" s="128"/>
      <c r="E987" s="128"/>
      <c r="G987" s="129"/>
      <c r="I987" s="130"/>
    </row>
    <row r="988" spans="2:9">
      <c r="B988" s="127"/>
      <c r="C988" s="128"/>
      <c r="E988" s="128"/>
      <c r="G988" s="129"/>
      <c r="I988" s="130"/>
    </row>
    <row r="989" spans="2:9">
      <c r="B989" s="127"/>
      <c r="C989" s="128"/>
      <c r="E989" s="128"/>
      <c r="G989" s="129"/>
      <c r="I989" s="130"/>
    </row>
    <row r="990" spans="2:9">
      <c r="B990" s="127"/>
      <c r="C990" s="128"/>
      <c r="E990" s="128"/>
      <c r="G990" s="129"/>
      <c r="I990" s="130"/>
    </row>
    <row r="991" spans="2:9">
      <c r="B991" s="127"/>
      <c r="C991" s="128"/>
      <c r="E991" s="128"/>
      <c r="G991" s="129"/>
      <c r="I991" s="130"/>
    </row>
    <row r="992" spans="2:9">
      <c r="B992" s="127"/>
      <c r="C992" s="128"/>
      <c r="E992" s="128"/>
      <c r="G992" s="129"/>
      <c r="I992" s="130"/>
    </row>
    <row r="993" spans="2:9">
      <c r="B993" s="127"/>
      <c r="C993" s="128"/>
      <c r="E993" s="128"/>
      <c r="G993" s="129"/>
      <c r="I993" s="130"/>
    </row>
    <row r="994" spans="2:9">
      <c r="B994" s="127"/>
      <c r="C994" s="128"/>
      <c r="E994" s="128"/>
      <c r="G994" s="129"/>
      <c r="I994" s="130"/>
    </row>
    <row r="995" spans="2:9">
      <c r="B995" s="127"/>
      <c r="C995" s="128"/>
      <c r="E995" s="128"/>
      <c r="G995" s="129"/>
      <c r="I995" s="130"/>
    </row>
    <row r="996" spans="2:9">
      <c r="B996" s="127"/>
      <c r="C996" s="128"/>
      <c r="E996" s="128"/>
      <c r="G996" s="129"/>
      <c r="I996" s="130"/>
    </row>
    <row r="997" spans="2:9">
      <c r="B997" s="127"/>
      <c r="C997" s="128"/>
      <c r="E997" s="128"/>
      <c r="G997" s="129"/>
      <c r="I997" s="130"/>
    </row>
    <row r="998" spans="2:9">
      <c r="B998" s="127"/>
      <c r="C998" s="128"/>
      <c r="E998" s="128"/>
      <c r="G998" s="129"/>
      <c r="I998" s="130"/>
    </row>
    <row r="999" spans="2:9">
      <c r="B999" s="127"/>
      <c r="C999" s="128"/>
      <c r="E999" s="128"/>
      <c r="G999" s="129"/>
      <c r="I999" s="130"/>
    </row>
    <row r="1000" spans="2:9">
      <c r="B1000" s="127"/>
      <c r="C1000" s="128"/>
      <c r="E1000" s="128"/>
      <c r="G1000" s="129"/>
      <c r="I1000" s="130"/>
    </row>
    <row r="1001" spans="2:9">
      <c r="B1001" s="127"/>
      <c r="C1001" s="128"/>
      <c r="E1001" s="128"/>
      <c r="G1001" s="129"/>
      <c r="I1001" s="130"/>
    </row>
    <row r="1002" spans="2:9">
      <c r="B1002" s="127"/>
      <c r="C1002" s="128"/>
      <c r="E1002" s="128"/>
      <c r="G1002" s="129"/>
      <c r="I1002" s="130"/>
    </row>
    <row r="1003" spans="2:9">
      <c r="B1003" s="127"/>
      <c r="C1003" s="128"/>
      <c r="E1003" s="128"/>
      <c r="G1003" s="129"/>
      <c r="I1003" s="130"/>
    </row>
    <row r="1004" spans="2:9">
      <c r="B1004" s="127"/>
      <c r="C1004" s="128"/>
      <c r="E1004" s="128"/>
      <c r="G1004" s="129"/>
      <c r="I1004" s="130"/>
    </row>
    <row r="1005" spans="2:9">
      <c r="B1005" s="127"/>
      <c r="C1005" s="128"/>
      <c r="E1005" s="128"/>
      <c r="G1005" s="129"/>
      <c r="I1005" s="130"/>
    </row>
    <row r="1006" spans="2:9">
      <c r="B1006" s="127"/>
      <c r="C1006" s="128"/>
      <c r="E1006" s="128"/>
      <c r="G1006" s="129"/>
      <c r="I1006" s="130"/>
    </row>
    <row r="1007" spans="2:9">
      <c r="B1007" s="127"/>
      <c r="C1007" s="128"/>
      <c r="E1007" s="128"/>
      <c r="G1007" s="129"/>
      <c r="I1007" s="130"/>
    </row>
    <row r="1008" spans="2:9">
      <c r="B1008" s="127"/>
      <c r="C1008" s="128"/>
      <c r="E1008" s="128"/>
      <c r="G1008" s="129"/>
      <c r="I1008" s="130"/>
    </row>
    <row r="1009" spans="2:9">
      <c r="B1009" s="127"/>
      <c r="C1009" s="128"/>
      <c r="E1009" s="128"/>
      <c r="G1009" s="129"/>
      <c r="I1009" s="130"/>
    </row>
    <row r="1010" spans="2:9">
      <c r="B1010" s="127"/>
      <c r="C1010" s="128"/>
      <c r="E1010" s="128"/>
      <c r="G1010" s="129"/>
      <c r="I1010" s="130"/>
    </row>
    <row r="1011" spans="2:9">
      <c r="B1011" s="127"/>
      <c r="C1011" s="128"/>
      <c r="E1011" s="128"/>
      <c r="G1011" s="129"/>
      <c r="I1011" s="130"/>
    </row>
    <row r="1012" spans="2:9">
      <c r="B1012" s="127"/>
      <c r="C1012" s="128"/>
      <c r="E1012" s="128"/>
      <c r="G1012" s="129"/>
      <c r="I1012" s="130"/>
    </row>
    <row r="1013" spans="2:9">
      <c r="B1013" s="127"/>
      <c r="C1013" s="128"/>
      <c r="E1013" s="128"/>
      <c r="G1013" s="129"/>
      <c r="I1013" s="130"/>
    </row>
    <row r="1014" spans="2:9">
      <c r="B1014" s="127"/>
      <c r="C1014" s="128"/>
      <c r="E1014" s="128"/>
      <c r="G1014" s="129"/>
      <c r="I1014" s="130"/>
    </row>
    <row r="1015" spans="2:9">
      <c r="B1015" s="127"/>
      <c r="C1015" s="128"/>
      <c r="E1015" s="128"/>
      <c r="G1015" s="129"/>
      <c r="I1015" s="130"/>
    </row>
    <row r="1016" spans="2:9">
      <c r="B1016" s="127"/>
      <c r="C1016" s="128"/>
      <c r="E1016" s="128"/>
      <c r="G1016" s="129"/>
      <c r="I1016" s="130"/>
    </row>
    <row r="1017" spans="2:9">
      <c r="B1017" s="127"/>
      <c r="C1017" s="128"/>
      <c r="E1017" s="128"/>
      <c r="G1017" s="129"/>
      <c r="I1017" s="130"/>
    </row>
    <row r="1018" spans="2:9">
      <c r="B1018" s="127"/>
      <c r="C1018" s="128"/>
      <c r="E1018" s="128"/>
      <c r="G1018" s="129"/>
      <c r="I1018" s="130"/>
    </row>
    <row r="1019" spans="2:9">
      <c r="B1019" s="127"/>
      <c r="C1019" s="128"/>
      <c r="E1019" s="128"/>
      <c r="G1019" s="129"/>
      <c r="I1019" s="130"/>
    </row>
    <row r="1020" spans="2:9">
      <c r="B1020" s="127"/>
      <c r="C1020" s="128"/>
      <c r="E1020" s="128"/>
      <c r="G1020" s="129"/>
      <c r="I1020" s="130"/>
    </row>
    <row r="1021" spans="2:9">
      <c r="B1021" s="127"/>
      <c r="C1021" s="128"/>
      <c r="E1021" s="128"/>
      <c r="G1021" s="129"/>
      <c r="I1021" s="130"/>
    </row>
    <row r="1022" spans="2:9">
      <c r="B1022" s="127"/>
      <c r="C1022" s="128"/>
      <c r="E1022" s="128"/>
      <c r="G1022" s="129"/>
      <c r="I1022" s="130"/>
    </row>
    <row r="1023" spans="2:9">
      <c r="B1023" s="127"/>
      <c r="C1023" s="128"/>
      <c r="E1023" s="128"/>
      <c r="G1023" s="129"/>
      <c r="I1023" s="130"/>
    </row>
    <row r="1024" spans="2:9">
      <c r="B1024" s="127"/>
      <c r="C1024" s="128"/>
      <c r="E1024" s="128"/>
      <c r="G1024" s="129"/>
      <c r="I1024" s="130"/>
    </row>
    <row r="1025" spans="2:9">
      <c r="B1025" s="127"/>
      <c r="C1025" s="128"/>
      <c r="E1025" s="128"/>
      <c r="G1025" s="129"/>
      <c r="I1025" s="130"/>
    </row>
    <row r="1026" spans="2:9">
      <c r="B1026" s="127"/>
      <c r="C1026" s="128"/>
      <c r="E1026" s="128"/>
      <c r="G1026" s="129"/>
      <c r="I1026" s="130"/>
    </row>
    <row r="1027" spans="2:9">
      <c r="B1027" s="127"/>
      <c r="C1027" s="128"/>
      <c r="E1027" s="128"/>
      <c r="G1027" s="129"/>
      <c r="I1027" s="130"/>
    </row>
    <row r="1028" spans="2:9">
      <c r="B1028" s="127"/>
      <c r="C1028" s="128"/>
      <c r="E1028" s="128"/>
      <c r="G1028" s="129"/>
      <c r="I1028" s="130"/>
    </row>
    <row r="1029" spans="2:9">
      <c r="B1029" s="127"/>
      <c r="C1029" s="128"/>
      <c r="E1029" s="128"/>
      <c r="G1029" s="129"/>
      <c r="I1029" s="130"/>
    </row>
    <row r="1030" spans="2:9">
      <c r="B1030" s="127"/>
      <c r="C1030" s="128"/>
      <c r="E1030" s="128"/>
      <c r="G1030" s="129"/>
      <c r="I1030" s="130"/>
    </row>
    <row r="1031" spans="2:9">
      <c r="B1031" s="127"/>
      <c r="C1031" s="128"/>
      <c r="E1031" s="128"/>
      <c r="G1031" s="129"/>
      <c r="I1031" s="130"/>
    </row>
    <row r="1032" spans="2:9">
      <c r="B1032" s="127"/>
      <c r="C1032" s="128"/>
      <c r="E1032" s="128"/>
      <c r="G1032" s="129"/>
      <c r="I1032" s="130"/>
    </row>
    <row r="1033" spans="2:9">
      <c r="B1033" s="127"/>
      <c r="C1033" s="128"/>
      <c r="E1033" s="128"/>
      <c r="G1033" s="129"/>
      <c r="I1033" s="130"/>
    </row>
    <row r="1034" spans="2:9">
      <c r="B1034" s="127"/>
      <c r="C1034" s="128"/>
      <c r="E1034" s="128"/>
      <c r="G1034" s="129"/>
      <c r="I1034" s="130"/>
    </row>
    <row r="1035" spans="2:9">
      <c r="B1035" s="127"/>
      <c r="C1035" s="128"/>
      <c r="E1035" s="128"/>
      <c r="G1035" s="129"/>
      <c r="I1035" s="130"/>
    </row>
    <row r="1036" spans="2:9">
      <c r="B1036" s="127"/>
      <c r="C1036" s="128"/>
      <c r="E1036" s="128"/>
      <c r="G1036" s="129"/>
      <c r="I1036" s="130"/>
    </row>
    <row r="1037" spans="2:9">
      <c r="B1037" s="127"/>
      <c r="C1037" s="128"/>
      <c r="E1037" s="128"/>
      <c r="G1037" s="129"/>
      <c r="I1037" s="130"/>
    </row>
    <row r="1038" spans="2:9">
      <c r="B1038" s="127"/>
      <c r="C1038" s="128"/>
      <c r="E1038" s="128"/>
      <c r="G1038" s="129"/>
      <c r="I1038" s="130"/>
    </row>
    <row r="1039" spans="2:9">
      <c r="B1039" s="127"/>
      <c r="C1039" s="128"/>
      <c r="E1039" s="128"/>
      <c r="G1039" s="129"/>
      <c r="I1039" s="130"/>
    </row>
    <row r="1040" spans="2:9">
      <c r="B1040" s="127"/>
      <c r="C1040" s="128"/>
      <c r="E1040" s="128"/>
      <c r="G1040" s="129"/>
      <c r="I1040" s="130"/>
    </row>
    <row r="1041" spans="2:9">
      <c r="B1041" s="127"/>
      <c r="C1041" s="128"/>
      <c r="E1041" s="128"/>
      <c r="G1041" s="129"/>
      <c r="I1041" s="130"/>
    </row>
    <row r="1042" spans="2:9">
      <c r="B1042" s="127"/>
      <c r="C1042" s="128"/>
      <c r="E1042" s="128"/>
      <c r="G1042" s="129"/>
      <c r="I1042" s="130"/>
    </row>
    <row r="1043" spans="2:9">
      <c r="B1043" s="127"/>
      <c r="C1043" s="128"/>
      <c r="E1043" s="128"/>
      <c r="G1043" s="129"/>
      <c r="I1043" s="130"/>
    </row>
    <row r="1044" spans="2:9">
      <c r="B1044" s="127"/>
      <c r="C1044" s="128"/>
      <c r="E1044" s="128"/>
      <c r="G1044" s="129"/>
      <c r="I1044" s="130"/>
    </row>
    <row r="1045" spans="2:9">
      <c r="B1045" s="127"/>
      <c r="C1045" s="128"/>
      <c r="E1045" s="128"/>
      <c r="G1045" s="129"/>
      <c r="I1045" s="130"/>
    </row>
    <row r="1046" spans="2:9">
      <c r="B1046" s="127"/>
      <c r="C1046" s="128"/>
      <c r="E1046" s="128"/>
      <c r="G1046" s="129"/>
      <c r="I1046" s="130"/>
    </row>
    <row r="1047" spans="2:9">
      <c r="B1047" s="127"/>
      <c r="C1047" s="128"/>
      <c r="E1047" s="128"/>
      <c r="G1047" s="129"/>
      <c r="I1047" s="130"/>
    </row>
    <row r="1048" spans="2:9">
      <c r="B1048" s="127"/>
      <c r="C1048" s="128"/>
      <c r="E1048" s="128"/>
      <c r="G1048" s="129"/>
      <c r="I1048" s="130"/>
    </row>
    <row r="1049" spans="2:9">
      <c r="B1049" s="127"/>
      <c r="C1049" s="128"/>
      <c r="E1049" s="128"/>
      <c r="G1049" s="129"/>
      <c r="I1049" s="130"/>
    </row>
    <row r="1050" spans="2:9">
      <c r="B1050" s="127"/>
      <c r="C1050" s="128"/>
      <c r="E1050" s="128"/>
      <c r="G1050" s="129"/>
      <c r="I1050" s="130"/>
    </row>
    <row r="1051" spans="2:9">
      <c r="B1051" s="127"/>
      <c r="C1051" s="128"/>
      <c r="E1051" s="128"/>
      <c r="G1051" s="129"/>
      <c r="I1051" s="130"/>
    </row>
    <row r="1052" spans="2:9">
      <c r="B1052" s="127"/>
      <c r="C1052" s="128"/>
      <c r="E1052" s="128"/>
      <c r="G1052" s="129"/>
      <c r="I1052" s="130"/>
    </row>
    <row r="1053" spans="2:9">
      <c r="B1053" s="127"/>
      <c r="C1053" s="128"/>
      <c r="E1053" s="128"/>
      <c r="G1053" s="129"/>
      <c r="I1053" s="130"/>
    </row>
    <row r="1054" spans="2:9">
      <c r="B1054" s="127"/>
      <c r="C1054" s="128"/>
      <c r="E1054" s="128"/>
      <c r="G1054" s="129"/>
      <c r="I1054" s="130"/>
    </row>
    <row r="1055" spans="2:9">
      <c r="B1055" s="127"/>
      <c r="C1055" s="128"/>
      <c r="E1055" s="128"/>
      <c r="G1055" s="129"/>
      <c r="I1055" s="130"/>
    </row>
    <row r="1056" spans="2:9">
      <c r="B1056" s="127"/>
      <c r="C1056" s="128"/>
      <c r="E1056" s="128"/>
      <c r="G1056" s="129"/>
      <c r="I1056" s="130"/>
    </row>
    <row r="1057" spans="2:9">
      <c r="B1057" s="127"/>
      <c r="C1057" s="128"/>
      <c r="E1057" s="128"/>
      <c r="G1057" s="129"/>
      <c r="I1057" s="130"/>
    </row>
    <row r="1058" spans="2:9">
      <c r="B1058" s="127"/>
      <c r="C1058" s="128"/>
      <c r="E1058" s="128"/>
      <c r="G1058" s="129"/>
      <c r="I1058" s="130"/>
    </row>
    <row r="1059" spans="2:9">
      <c r="B1059" s="127"/>
      <c r="C1059" s="128"/>
      <c r="E1059" s="128"/>
      <c r="G1059" s="129"/>
      <c r="I1059" s="130"/>
    </row>
    <row r="1060" spans="2:9">
      <c r="B1060" s="127"/>
      <c r="C1060" s="128"/>
      <c r="E1060" s="128"/>
      <c r="G1060" s="129"/>
      <c r="I1060" s="130"/>
    </row>
    <row r="1061" spans="2:9">
      <c r="B1061" s="127"/>
      <c r="C1061" s="128"/>
      <c r="E1061" s="128"/>
      <c r="G1061" s="129"/>
      <c r="I1061" s="130"/>
    </row>
    <row r="1062" spans="2:9">
      <c r="B1062" s="127"/>
      <c r="C1062" s="128"/>
      <c r="E1062" s="128"/>
      <c r="G1062" s="129"/>
      <c r="I1062" s="130"/>
    </row>
    <row r="1063" spans="2:9">
      <c r="B1063" s="127"/>
      <c r="C1063" s="128"/>
      <c r="E1063" s="128"/>
      <c r="G1063" s="129"/>
      <c r="I1063" s="130"/>
    </row>
    <row r="1064" spans="2:9">
      <c r="B1064" s="127"/>
      <c r="C1064" s="128"/>
      <c r="E1064" s="128"/>
      <c r="G1064" s="129"/>
      <c r="I1064" s="130"/>
    </row>
    <row r="1065" spans="2:9">
      <c r="B1065" s="127"/>
      <c r="C1065" s="128"/>
      <c r="E1065" s="128"/>
      <c r="G1065" s="129"/>
      <c r="I1065" s="130"/>
    </row>
    <row r="1066" spans="2:9">
      <c r="B1066" s="127"/>
      <c r="C1066" s="128"/>
      <c r="E1066" s="128"/>
      <c r="G1066" s="129"/>
      <c r="I1066" s="130"/>
    </row>
    <row r="1067" spans="2:9">
      <c r="B1067" s="127"/>
      <c r="C1067" s="128"/>
      <c r="E1067" s="128"/>
      <c r="G1067" s="129"/>
      <c r="I1067" s="130"/>
    </row>
    <row r="1068" spans="2:9">
      <c r="B1068" s="127"/>
      <c r="C1068" s="128"/>
      <c r="E1068" s="128"/>
      <c r="G1068" s="129"/>
      <c r="I1068" s="130"/>
    </row>
    <row r="1069" spans="2:9">
      <c r="B1069" s="127"/>
      <c r="C1069" s="128"/>
      <c r="E1069" s="128"/>
      <c r="G1069" s="129"/>
      <c r="I1069" s="130"/>
    </row>
    <row r="1070" spans="2:9">
      <c r="B1070" s="127"/>
      <c r="C1070" s="128"/>
      <c r="E1070" s="128"/>
      <c r="G1070" s="129"/>
      <c r="I1070" s="130"/>
    </row>
    <row r="1071" spans="2:9">
      <c r="B1071" s="127"/>
      <c r="C1071" s="128"/>
      <c r="E1071" s="128"/>
      <c r="G1071" s="129"/>
      <c r="I1071" s="130"/>
    </row>
    <row r="1072" spans="2:9">
      <c r="B1072" s="127"/>
      <c r="C1072" s="128"/>
      <c r="E1072" s="128"/>
      <c r="G1072" s="129"/>
      <c r="I1072" s="130"/>
    </row>
    <row r="1073" spans="2:9">
      <c r="B1073" s="127"/>
      <c r="C1073" s="128"/>
      <c r="E1073" s="128"/>
      <c r="G1073" s="129"/>
      <c r="I1073" s="130"/>
    </row>
    <row r="1074" spans="2:9">
      <c r="B1074" s="127"/>
      <c r="C1074" s="128"/>
      <c r="E1074" s="128"/>
      <c r="G1074" s="129"/>
      <c r="I1074" s="130"/>
    </row>
    <row r="1075" spans="2:9">
      <c r="B1075" s="127"/>
      <c r="C1075" s="128"/>
      <c r="E1075" s="128"/>
      <c r="G1075" s="129"/>
      <c r="I1075" s="130"/>
    </row>
    <row r="1076" spans="2:9">
      <c r="B1076" s="127"/>
      <c r="C1076" s="128"/>
      <c r="E1076" s="128"/>
      <c r="G1076" s="129"/>
      <c r="I1076" s="130"/>
    </row>
    <row r="1077" spans="2:9">
      <c r="B1077" s="127"/>
      <c r="C1077" s="128"/>
      <c r="E1077" s="128"/>
      <c r="G1077" s="129"/>
      <c r="I1077" s="130"/>
    </row>
    <row r="1078" spans="2:9">
      <c r="B1078" s="127"/>
      <c r="C1078" s="128"/>
      <c r="E1078" s="128"/>
      <c r="G1078" s="129"/>
      <c r="I1078" s="130"/>
    </row>
    <row r="1079" spans="2:9">
      <c r="B1079" s="127"/>
      <c r="C1079" s="128"/>
      <c r="E1079" s="128"/>
      <c r="G1079" s="129"/>
      <c r="I1079" s="130"/>
    </row>
    <row r="1080" spans="2:9">
      <c r="B1080" s="127"/>
      <c r="C1080" s="128"/>
      <c r="E1080" s="128"/>
      <c r="G1080" s="129"/>
      <c r="I1080" s="130"/>
    </row>
    <row r="1081" spans="2:9">
      <c r="B1081" s="127"/>
      <c r="C1081" s="128"/>
      <c r="E1081" s="128"/>
      <c r="G1081" s="129"/>
      <c r="I1081" s="130"/>
    </row>
    <row r="1082" spans="2:9">
      <c r="B1082" s="127"/>
      <c r="C1082" s="128"/>
      <c r="E1082" s="128"/>
      <c r="G1082" s="129"/>
      <c r="I1082" s="130"/>
    </row>
    <row r="1083" spans="2:9">
      <c r="B1083" s="127"/>
      <c r="C1083" s="128"/>
      <c r="E1083" s="128"/>
      <c r="G1083" s="129"/>
      <c r="I1083" s="130"/>
    </row>
    <row r="1084" spans="2:9">
      <c r="B1084" s="127"/>
      <c r="C1084" s="128"/>
      <c r="E1084" s="128"/>
      <c r="G1084" s="129"/>
      <c r="I1084" s="130"/>
    </row>
    <row r="1085" spans="2:9">
      <c r="B1085" s="127"/>
      <c r="C1085" s="128"/>
      <c r="E1085" s="128"/>
      <c r="G1085" s="129"/>
      <c r="I1085" s="130"/>
    </row>
    <row r="1086" spans="2:9">
      <c r="B1086" s="127"/>
      <c r="C1086" s="128"/>
      <c r="E1086" s="128"/>
      <c r="G1086" s="129"/>
      <c r="I1086" s="130"/>
    </row>
    <row r="1087" spans="2:9">
      <c r="B1087" s="127"/>
      <c r="C1087" s="128"/>
      <c r="E1087" s="128"/>
      <c r="G1087" s="129"/>
      <c r="I1087" s="130"/>
    </row>
    <row r="1088" spans="2:9">
      <c r="B1088" s="127"/>
      <c r="C1088" s="128"/>
      <c r="E1088" s="128"/>
      <c r="G1088" s="129"/>
      <c r="I1088" s="130"/>
    </row>
    <row r="1089" spans="2:9">
      <c r="B1089" s="127"/>
      <c r="C1089" s="128"/>
      <c r="E1089" s="128"/>
      <c r="G1089" s="129"/>
      <c r="I1089" s="130"/>
    </row>
    <row r="1090" spans="2:9">
      <c r="B1090" s="127"/>
      <c r="C1090" s="128"/>
      <c r="E1090" s="128"/>
      <c r="G1090" s="129"/>
      <c r="I1090" s="130"/>
    </row>
    <row r="1091" spans="2:9">
      <c r="B1091" s="127"/>
      <c r="C1091" s="128"/>
      <c r="E1091" s="128"/>
      <c r="G1091" s="129"/>
      <c r="I1091" s="130"/>
    </row>
    <row r="1092" spans="2:9">
      <c r="B1092" s="127"/>
      <c r="C1092" s="128"/>
      <c r="E1092" s="128"/>
      <c r="G1092" s="129"/>
      <c r="I1092" s="130"/>
    </row>
    <row r="1093" spans="2:9">
      <c r="B1093" s="127"/>
      <c r="C1093" s="128"/>
      <c r="E1093" s="128"/>
      <c r="G1093" s="129"/>
      <c r="I1093" s="130"/>
    </row>
    <row r="1094" spans="2:9">
      <c r="B1094" s="127"/>
      <c r="C1094" s="128"/>
      <c r="E1094" s="128"/>
      <c r="G1094" s="129"/>
      <c r="I1094" s="130"/>
    </row>
    <row r="1095" spans="2:9">
      <c r="B1095" s="127"/>
      <c r="C1095" s="128"/>
      <c r="E1095" s="128"/>
      <c r="G1095" s="129"/>
      <c r="I1095" s="130"/>
    </row>
    <row r="1096" spans="2:9">
      <c r="B1096" s="127"/>
      <c r="C1096" s="128"/>
      <c r="E1096" s="128"/>
      <c r="G1096" s="129"/>
      <c r="I1096" s="130"/>
    </row>
    <row r="1097" spans="2:9">
      <c r="B1097" s="127"/>
      <c r="C1097" s="128"/>
      <c r="E1097" s="128"/>
      <c r="G1097" s="129"/>
      <c r="I1097" s="130"/>
    </row>
    <row r="1098" spans="2:9">
      <c r="B1098" s="127"/>
      <c r="C1098" s="128"/>
      <c r="E1098" s="128"/>
      <c r="G1098" s="129"/>
      <c r="I1098" s="130"/>
    </row>
    <row r="1099" spans="2:9">
      <c r="B1099" s="127"/>
      <c r="C1099" s="128"/>
      <c r="E1099" s="128"/>
      <c r="G1099" s="129"/>
      <c r="I1099" s="130"/>
    </row>
    <row r="1100" spans="2:9">
      <c r="B1100" s="127"/>
      <c r="C1100" s="128"/>
      <c r="E1100" s="128"/>
      <c r="G1100" s="129"/>
      <c r="I1100" s="130"/>
    </row>
    <row r="1101" spans="2:9">
      <c r="B1101" s="127"/>
      <c r="C1101" s="128"/>
      <c r="E1101" s="128"/>
      <c r="G1101" s="129"/>
      <c r="I1101" s="130"/>
    </row>
    <row r="1102" spans="2:9">
      <c r="B1102" s="127"/>
      <c r="C1102" s="128"/>
      <c r="E1102" s="128"/>
      <c r="G1102" s="129"/>
      <c r="I1102" s="130"/>
    </row>
    <row r="1103" spans="2:9">
      <c r="B1103" s="127"/>
      <c r="C1103" s="128"/>
      <c r="E1103" s="128"/>
      <c r="G1103" s="129"/>
      <c r="I1103" s="130"/>
    </row>
    <row r="1104" spans="2:9">
      <c r="B1104" s="127"/>
      <c r="C1104" s="128"/>
      <c r="E1104" s="128"/>
      <c r="G1104" s="129"/>
      <c r="I1104" s="130"/>
    </row>
    <row r="1105" spans="2:9">
      <c r="B1105" s="127"/>
      <c r="C1105" s="128"/>
      <c r="E1105" s="128"/>
      <c r="G1105" s="129"/>
      <c r="I1105" s="130"/>
    </row>
    <row r="1106" spans="2:9">
      <c r="B1106" s="127"/>
      <c r="C1106" s="128"/>
      <c r="E1106" s="128"/>
      <c r="G1106" s="129"/>
      <c r="I1106" s="130"/>
    </row>
    <row r="1107" spans="2:9">
      <c r="B1107" s="127"/>
      <c r="C1107" s="128"/>
      <c r="E1107" s="128"/>
      <c r="G1107" s="129"/>
      <c r="I1107" s="130"/>
    </row>
    <row r="1108" spans="2:9">
      <c r="B1108" s="127"/>
      <c r="C1108" s="128"/>
      <c r="E1108" s="128"/>
      <c r="G1108" s="129"/>
      <c r="I1108" s="130"/>
    </row>
    <row r="1109" spans="2:9">
      <c r="B1109" s="127"/>
      <c r="C1109" s="128"/>
      <c r="E1109" s="128"/>
      <c r="G1109" s="129"/>
      <c r="I1109" s="130"/>
    </row>
    <row r="1110" spans="2:9">
      <c r="B1110" s="127"/>
      <c r="C1110" s="128"/>
      <c r="E1110" s="128"/>
      <c r="G1110" s="129"/>
      <c r="I1110" s="130"/>
    </row>
    <row r="1111" spans="2:9">
      <c r="B1111" s="127"/>
      <c r="C1111" s="128"/>
      <c r="E1111" s="128"/>
      <c r="G1111" s="129"/>
      <c r="I1111" s="130"/>
    </row>
    <row r="1112" spans="2:9">
      <c r="B1112" s="127"/>
      <c r="C1112" s="128"/>
      <c r="E1112" s="128"/>
      <c r="G1112" s="129"/>
      <c r="I1112" s="130"/>
    </row>
    <row r="1113" spans="2:9">
      <c r="B1113" s="127"/>
      <c r="C1113" s="128"/>
      <c r="E1113" s="128"/>
      <c r="G1113" s="129"/>
      <c r="I1113" s="130"/>
    </row>
    <row r="1114" spans="2:9">
      <c r="B1114" s="127"/>
      <c r="C1114" s="128"/>
      <c r="E1114" s="128"/>
      <c r="G1114" s="129"/>
      <c r="I1114" s="130"/>
    </row>
    <row r="1115" spans="2:9">
      <c r="B1115" s="127"/>
      <c r="C1115" s="128"/>
      <c r="E1115" s="128"/>
      <c r="G1115" s="129"/>
      <c r="I1115" s="130"/>
    </row>
    <row r="1116" spans="2:9">
      <c r="B1116" s="127"/>
      <c r="C1116" s="128"/>
      <c r="E1116" s="128"/>
      <c r="G1116" s="129"/>
      <c r="I1116" s="130"/>
    </row>
    <row r="1117" spans="2:9">
      <c r="B1117" s="127"/>
      <c r="C1117" s="128"/>
      <c r="E1117" s="128"/>
      <c r="G1117" s="129"/>
      <c r="I1117" s="130"/>
    </row>
    <row r="1118" spans="2:9">
      <c r="B1118" s="127"/>
      <c r="C1118" s="128"/>
      <c r="E1118" s="128"/>
      <c r="G1118" s="129"/>
      <c r="I1118" s="130"/>
    </row>
    <row r="1119" spans="2:9">
      <c r="B1119" s="127"/>
      <c r="C1119" s="128"/>
      <c r="E1119" s="128"/>
      <c r="G1119" s="129"/>
      <c r="I1119" s="130"/>
    </row>
    <row r="1120" spans="2:9">
      <c r="B1120" s="127"/>
      <c r="C1120" s="128"/>
      <c r="E1120" s="128"/>
      <c r="G1120" s="129"/>
      <c r="I1120" s="130"/>
    </row>
    <row r="1121" spans="2:9">
      <c r="B1121" s="127"/>
      <c r="C1121" s="128"/>
      <c r="E1121" s="128"/>
      <c r="G1121" s="129"/>
      <c r="I1121" s="130"/>
    </row>
    <row r="1122" spans="2:9">
      <c r="B1122" s="127"/>
      <c r="C1122" s="128"/>
      <c r="E1122" s="128"/>
      <c r="G1122" s="129"/>
      <c r="I1122" s="130"/>
    </row>
    <row r="1123" spans="2:9">
      <c r="B1123" s="127"/>
      <c r="C1123" s="128"/>
      <c r="E1123" s="128"/>
      <c r="G1123" s="129"/>
      <c r="I1123" s="130"/>
    </row>
    <row r="1124" spans="2:9">
      <c r="B1124" s="127"/>
      <c r="C1124" s="128"/>
      <c r="E1124" s="128"/>
      <c r="G1124" s="129"/>
      <c r="I1124" s="130"/>
    </row>
    <row r="1125" spans="2:9">
      <c r="B1125" s="127"/>
      <c r="C1125" s="128"/>
      <c r="E1125" s="128"/>
      <c r="G1125" s="129"/>
      <c r="I1125" s="130"/>
    </row>
    <row r="1126" spans="2:9">
      <c r="B1126" s="127"/>
      <c r="C1126" s="128"/>
      <c r="E1126" s="128"/>
      <c r="G1126" s="129"/>
      <c r="I1126" s="130"/>
    </row>
    <row r="1127" spans="2:9">
      <c r="B1127" s="127"/>
      <c r="C1127" s="128"/>
      <c r="E1127" s="128"/>
      <c r="G1127" s="129"/>
      <c r="I1127" s="130"/>
    </row>
    <row r="1128" spans="2:9">
      <c r="B1128" s="127"/>
      <c r="C1128" s="128"/>
      <c r="E1128" s="128"/>
      <c r="G1128" s="129"/>
      <c r="I1128" s="130"/>
    </row>
    <row r="1129" spans="2:9">
      <c r="B1129" s="127"/>
      <c r="C1129" s="128"/>
      <c r="E1129" s="128"/>
      <c r="G1129" s="129"/>
      <c r="I1129" s="130"/>
    </row>
    <row r="1130" spans="2:9">
      <c r="B1130" s="127"/>
      <c r="C1130" s="128"/>
      <c r="E1130" s="128"/>
      <c r="G1130" s="129"/>
      <c r="I1130" s="130"/>
    </row>
    <row r="1131" spans="2:9">
      <c r="B1131" s="127"/>
      <c r="C1131" s="128"/>
      <c r="E1131" s="128"/>
      <c r="G1131" s="129"/>
      <c r="I1131" s="130"/>
    </row>
    <row r="1132" spans="2:9">
      <c r="B1132" s="127"/>
      <c r="C1132" s="128"/>
      <c r="E1132" s="128"/>
      <c r="G1132" s="129"/>
      <c r="I1132" s="130"/>
    </row>
    <row r="1133" spans="2:9">
      <c r="B1133" s="127"/>
      <c r="C1133" s="128"/>
      <c r="E1133" s="128"/>
      <c r="G1133" s="129"/>
      <c r="I1133" s="130"/>
    </row>
    <row r="1134" spans="2:9">
      <c r="B1134" s="127"/>
      <c r="C1134" s="128"/>
      <c r="E1134" s="128"/>
      <c r="G1134" s="129"/>
      <c r="I1134" s="130"/>
    </row>
    <row r="1135" spans="2:9">
      <c r="B1135" s="127"/>
      <c r="C1135" s="128"/>
      <c r="E1135" s="128"/>
      <c r="G1135" s="129"/>
      <c r="I1135" s="130"/>
    </row>
    <row r="1136" spans="2:9">
      <c r="B1136" s="127"/>
      <c r="C1136" s="128"/>
      <c r="E1136" s="128"/>
      <c r="G1136" s="129"/>
      <c r="I1136" s="130"/>
    </row>
    <row r="1137" spans="2:9">
      <c r="B1137" s="127"/>
      <c r="C1137" s="128"/>
      <c r="E1137" s="128"/>
      <c r="G1137" s="129"/>
      <c r="I1137" s="130"/>
    </row>
    <row r="1138" spans="2:9">
      <c r="B1138" s="127"/>
      <c r="C1138" s="128"/>
      <c r="E1138" s="128"/>
      <c r="G1138" s="129"/>
      <c r="I1138" s="130"/>
    </row>
    <row r="1139" spans="2:9">
      <c r="B1139" s="127"/>
      <c r="C1139" s="128"/>
      <c r="E1139" s="128"/>
      <c r="G1139" s="129"/>
      <c r="I1139" s="130"/>
    </row>
    <row r="1140" spans="2:9">
      <c r="B1140" s="127"/>
      <c r="C1140" s="128"/>
      <c r="E1140" s="128"/>
      <c r="G1140" s="129"/>
      <c r="I1140" s="130"/>
    </row>
    <row r="1141" spans="2:9">
      <c r="B1141" s="127"/>
      <c r="C1141" s="128"/>
      <c r="E1141" s="128"/>
      <c r="G1141" s="129"/>
      <c r="I1141" s="130"/>
    </row>
    <row r="1142" spans="2:9">
      <c r="B1142" s="127"/>
      <c r="C1142" s="128"/>
      <c r="E1142" s="128"/>
      <c r="G1142" s="129"/>
      <c r="I1142" s="130"/>
    </row>
    <row r="1143" spans="2:9">
      <c r="B1143" s="127"/>
      <c r="C1143" s="128"/>
      <c r="E1143" s="128"/>
      <c r="G1143" s="129"/>
      <c r="I1143" s="130"/>
    </row>
    <row r="1144" spans="2:9">
      <c r="B1144" s="127"/>
      <c r="C1144" s="128"/>
      <c r="E1144" s="128"/>
      <c r="G1144" s="129"/>
      <c r="I1144" s="130"/>
    </row>
    <row r="1145" spans="2:9">
      <c r="B1145" s="127"/>
      <c r="C1145" s="128"/>
      <c r="E1145" s="128"/>
      <c r="G1145" s="129"/>
      <c r="I1145" s="130"/>
    </row>
    <row r="1146" spans="2:9">
      <c r="B1146" s="127"/>
      <c r="C1146" s="128"/>
      <c r="E1146" s="128"/>
      <c r="G1146" s="129"/>
      <c r="I1146" s="130"/>
    </row>
    <row r="1147" spans="2:9">
      <c r="B1147" s="127"/>
      <c r="C1147" s="128"/>
      <c r="E1147" s="128"/>
      <c r="G1147" s="129"/>
      <c r="I1147" s="130"/>
    </row>
    <row r="1148" spans="2:9">
      <c r="B1148" s="127"/>
      <c r="C1148" s="128"/>
      <c r="E1148" s="128"/>
      <c r="G1148" s="129"/>
      <c r="I1148" s="130"/>
    </row>
    <row r="1149" spans="2:9">
      <c r="B1149" s="127"/>
      <c r="C1149" s="128"/>
      <c r="E1149" s="128"/>
      <c r="G1149" s="129"/>
      <c r="I1149" s="130"/>
    </row>
    <row r="1150" spans="2:9">
      <c r="B1150" s="127"/>
      <c r="C1150" s="128"/>
      <c r="E1150" s="128"/>
      <c r="G1150" s="129"/>
      <c r="I1150" s="130"/>
    </row>
    <row r="1151" spans="2:9">
      <c r="B1151" s="127"/>
      <c r="C1151" s="128"/>
      <c r="E1151" s="128"/>
      <c r="G1151" s="129"/>
      <c r="I1151" s="130"/>
    </row>
    <row r="1152" spans="2:9">
      <c r="B1152" s="127"/>
      <c r="C1152" s="128"/>
      <c r="E1152" s="128"/>
      <c r="G1152" s="129"/>
      <c r="I1152" s="130"/>
    </row>
    <row r="1153" spans="2:9">
      <c r="B1153" s="127"/>
      <c r="C1153" s="128"/>
      <c r="E1153" s="128"/>
      <c r="G1153" s="129"/>
      <c r="I1153" s="130"/>
    </row>
    <row r="1154" spans="2:9">
      <c r="B1154" s="127"/>
      <c r="C1154" s="128"/>
      <c r="E1154" s="128"/>
      <c r="G1154" s="129"/>
      <c r="I1154" s="130"/>
    </row>
    <row r="1155" spans="2:9">
      <c r="B1155" s="127"/>
      <c r="C1155" s="128"/>
      <c r="E1155" s="128"/>
      <c r="G1155" s="129"/>
      <c r="I1155" s="130"/>
    </row>
    <row r="1156" spans="2:9">
      <c r="B1156" s="127"/>
      <c r="C1156" s="128"/>
      <c r="E1156" s="128"/>
      <c r="G1156" s="129"/>
      <c r="I1156" s="130"/>
    </row>
    <row r="1157" spans="2:9">
      <c r="B1157" s="127"/>
      <c r="C1157" s="128"/>
      <c r="E1157" s="128"/>
      <c r="G1157" s="129"/>
      <c r="I1157" s="130"/>
    </row>
    <row r="1158" spans="2:9">
      <c r="B1158" s="127"/>
      <c r="C1158" s="128"/>
      <c r="E1158" s="128"/>
      <c r="G1158" s="129"/>
      <c r="I1158" s="130"/>
    </row>
    <row r="1159" spans="2:9">
      <c r="B1159" s="127"/>
      <c r="C1159" s="128"/>
      <c r="E1159" s="128"/>
      <c r="G1159" s="129"/>
      <c r="I1159" s="130"/>
    </row>
    <row r="1160" spans="2:9">
      <c r="B1160" s="127"/>
      <c r="C1160" s="128"/>
      <c r="E1160" s="128"/>
      <c r="G1160" s="129"/>
      <c r="I1160" s="130"/>
    </row>
    <row r="1161" spans="2:9">
      <c r="B1161" s="127"/>
      <c r="C1161" s="128"/>
      <c r="E1161" s="128"/>
      <c r="G1161" s="129"/>
      <c r="I1161" s="130"/>
    </row>
    <row r="1162" spans="2:9">
      <c r="B1162" s="127"/>
      <c r="C1162" s="128"/>
      <c r="E1162" s="128"/>
      <c r="G1162" s="129"/>
      <c r="I1162" s="130"/>
    </row>
    <row r="1163" spans="2:9">
      <c r="B1163" s="127"/>
      <c r="C1163" s="128"/>
      <c r="E1163" s="128"/>
      <c r="G1163" s="129"/>
      <c r="I1163" s="130"/>
    </row>
    <row r="1164" spans="2:9">
      <c r="B1164" s="127"/>
      <c r="C1164" s="128"/>
      <c r="E1164" s="128"/>
      <c r="G1164" s="129"/>
      <c r="I1164" s="130"/>
    </row>
    <row r="1165" spans="2:9">
      <c r="B1165" s="127"/>
      <c r="C1165" s="128"/>
      <c r="E1165" s="128"/>
      <c r="G1165" s="129"/>
      <c r="I1165" s="130"/>
    </row>
    <row r="1166" spans="2:9">
      <c r="B1166" s="127"/>
      <c r="C1166" s="128"/>
      <c r="E1166" s="128"/>
      <c r="G1166" s="129"/>
      <c r="I1166" s="130"/>
    </row>
    <row r="1167" spans="2:9">
      <c r="B1167" s="127"/>
      <c r="C1167" s="128"/>
      <c r="E1167" s="128"/>
      <c r="G1167" s="129"/>
      <c r="I1167" s="130"/>
    </row>
    <row r="1168" spans="2:9">
      <c r="B1168" s="127"/>
      <c r="C1168" s="128"/>
      <c r="E1168" s="128"/>
      <c r="G1168" s="129"/>
      <c r="I1168" s="130"/>
    </row>
    <row r="1169" spans="2:9">
      <c r="B1169" s="127"/>
      <c r="C1169" s="128"/>
      <c r="E1169" s="128"/>
      <c r="G1169" s="129"/>
      <c r="I1169" s="130"/>
    </row>
    <row r="1170" spans="2:9">
      <c r="B1170" s="127"/>
      <c r="C1170" s="128"/>
      <c r="E1170" s="128"/>
      <c r="G1170" s="129"/>
      <c r="I1170" s="130"/>
    </row>
    <row r="1171" spans="2:9">
      <c r="B1171" s="127"/>
      <c r="C1171" s="128"/>
      <c r="E1171" s="128"/>
      <c r="G1171" s="129"/>
      <c r="I1171" s="130"/>
    </row>
    <row r="1172" spans="2:9">
      <c r="B1172" s="127"/>
      <c r="C1172" s="128"/>
      <c r="E1172" s="128"/>
      <c r="G1172" s="129"/>
      <c r="I1172" s="130"/>
    </row>
    <row r="1173" spans="2:9">
      <c r="B1173" s="127"/>
      <c r="C1173" s="128"/>
      <c r="E1173" s="128"/>
      <c r="G1173" s="129"/>
      <c r="I1173" s="130"/>
    </row>
    <row r="1174" spans="2:9">
      <c r="B1174" s="127"/>
      <c r="C1174" s="128"/>
      <c r="E1174" s="128"/>
      <c r="G1174" s="129"/>
      <c r="I1174" s="130"/>
    </row>
    <row r="1175" spans="2:9">
      <c r="B1175" s="127"/>
      <c r="C1175" s="128"/>
      <c r="E1175" s="128"/>
      <c r="G1175" s="129"/>
      <c r="I1175" s="130"/>
    </row>
    <row r="1176" spans="2:9">
      <c r="B1176" s="127"/>
      <c r="C1176" s="128"/>
      <c r="E1176" s="128"/>
      <c r="G1176" s="129"/>
      <c r="I1176" s="130"/>
    </row>
    <row r="1177" spans="2:9">
      <c r="B1177" s="127"/>
      <c r="C1177" s="128"/>
      <c r="E1177" s="128"/>
      <c r="G1177" s="129"/>
      <c r="I1177" s="130"/>
    </row>
    <row r="1178" spans="2:9">
      <c r="B1178" s="127"/>
      <c r="C1178" s="128"/>
      <c r="E1178" s="128"/>
      <c r="G1178" s="129"/>
      <c r="I1178" s="130"/>
    </row>
    <row r="1179" spans="2:9">
      <c r="B1179" s="127"/>
      <c r="C1179" s="128"/>
      <c r="E1179" s="128"/>
      <c r="G1179" s="129"/>
      <c r="I1179" s="130"/>
    </row>
    <row r="1180" spans="2:9">
      <c r="B1180" s="127"/>
      <c r="C1180" s="128"/>
      <c r="E1180" s="128"/>
      <c r="G1180" s="129"/>
      <c r="I1180" s="130"/>
    </row>
    <row r="1181" spans="2:9">
      <c r="B1181" s="127"/>
      <c r="C1181" s="128"/>
      <c r="E1181" s="128"/>
      <c r="G1181" s="129"/>
      <c r="I1181" s="130"/>
    </row>
    <row r="1182" spans="2:9">
      <c r="B1182" s="127"/>
      <c r="C1182" s="128"/>
      <c r="E1182" s="128"/>
      <c r="G1182" s="129"/>
      <c r="I1182" s="130"/>
    </row>
    <row r="1183" spans="2:9">
      <c r="B1183" s="127"/>
      <c r="C1183" s="128"/>
      <c r="E1183" s="128"/>
      <c r="G1183" s="129"/>
      <c r="I1183" s="130"/>
    </row>
    <row r="1184" spans="2:9">
      <c r="B1184" s="127"/>
      <c r="C1184" s="128"/>
      <c r="E1184" s="128"/>
      <c r="G1184" s="129"/>
      <c r="I1184" s="130"/>
    </row>
    <row r="1185" spans="2:9">
      <c r="B1185" s="127"/>
      <c r="C1185" s="128"/>
      <c r="E1185" s="128"/>
      <c r="G1185" s="129"/>
      <c r="I1185" s="130"/>
    </row>
    <row r="1186" spans="2:9">
      <c r="B1186" s="127"/>
      <c r="C1186" s="128"/>
      <c r="E1186" s="128"/>
      <c r="G1186" s="129"/>
      <c r="I1186" s="130"/>
    </row>
    <row r="1187" spans="2:9">
      <c r="B1187" s="127"/>
      <c r="C1187" s="128"/>
      <c r="E1187" s="128"/>
      <c r="G1187" s="129"/>
      <c r="I1187" s="130"/>
    </row>
    <row r="1188" spans="2:9">
      <c r="B1188" s="127"/>
      <c r="C1188" s="128"/>
      <c r="E1188" s="128"/>
      <c r="G1188" s="129"/>
      <c r="I1188" s="130"/>
    </row>
    <row r="1189" spans="2:9">
      <c r="B1189" s="127"/>
      <c r="C1189" s="128"/>
      <c r="E1189" s="128"/>
      <c r="G1189" s="129"/>
      <c r="I1189" s="130"/>
    </row>
    <row r="1190" spans="2:9">
      <c r="B1190" s="127"/>
      <c r="C1190" s="128"/>
      <c r="E1190" s="128"/>
      <c r="G1190" s="129"/>
      <c r="I1190" s="130"/>
    </row>
    <row r="1191" spans="2:9">
      <c r="B1191" s="127"/>
      <c r="C1191" s="128"/>
      <c r="E1191" s="128"/>
      <c r="G1191" s="129"/>
      <c r="I1191" s="130"/>
    </row>
    <row r="1192" spans="2:9">
      <c r="B1192" s="127"/>
      <c r="C1192" s="128"/>
      <c r="E1192" s="128"/>
      <c r="G1192" s="129"/>
      <c r="I1192" s="130"/>
    </row>
    <row r="1193" spans="2:9">
      <c r="B1193" s="127"/>
      <c r="C1193" s="128"/>
      <c r="E1193" s="128"/>
      <c r="G1193" s="129"/>
      <c r="I1193" s="130"/>
    </row>
    <row r="1194" spans="2:9">
      <c r="B1194" s="127"/>
      <c r="C1194" s="128"/>
      <c r="E1194" s="128"/>
      <c r="G1194" s="129"/>
      <c r="I1194" s="130"/>
    </row>
    <row r="1195" spans="2:9">
      <c r="B1195" s="127"/>
      <c r="C1195" s="128"/>
      <c r="E1195" s="128"/>
      <c r="G1195" s="129"/>
      <c r="I1195" s="130"/>
    </row>
    <row r="1196" spans="2:9">
      <c r="B1196" s="127"/>
      <c r="C1196" s="128"/>
      <c r="E1196" s="128"/>
      <c r="G1196" s="129"/>
      <c r="I1196" s="130"/>
    </row>
    <row r="1197" spans="2:9">
      <c r="B1197" s="127"/>
      <c r="C1197" s="128"/>
      <c r="E1197" s="128"/>
      <c r="G1197" s="129"/>
      <c r="I1197" s="130"/>
    </row>
    <row r="1198" spans="2:9">
      <c r="B1198" s="127"/>
      <c r="C1198" s="128"/>
      <c r="E1198" s="128"/>
      <c r="G1198" s="129"/>
      <c r="I1198" s="130"/>
    </row>
    <row r="1199" spans="2:9">
      <c r="B1199" s="127"/>
      <c r="C1199" s="128"/>
      <c r="E1199" s="128"/>
      <c r="G1199" s="129"/>
      <c r="I1199" s="130"/>
    </row>
    <row r="1200" spans="2:9">
      <c r="B1200" s="127"/>
      <c r="C1200" s="128"/>
      <c r="E1200" s="128"/>
      <c r="G1200" s="129"/>
      <c r="I1200" s="130"/>
    </row>
    <row r="1201" spans="2:9">
      <c r="B1201" s="127"/>
      <c r="C1201" s="128"/>
      <c r="E1201" s="128"/>
      <c r="G1201" s="129"/>
      <c r="I1201" s="130"/>
    </row>
    <row r="1202" spans="2:9">
      <c r="B1202" s="127"/>
      <c r="C1202" s="128"/>
      <c r="E1202" s="128"/>
      <c r="G1202" s="129"/>
      <c r="I1202" s="130"/>
    </row>
    <row r="1203" spans="2:9">
      <c r="B1203" s="127"/>
      <c r="C1203" s="128"/>
      <c r="E1203" s="128"/>
      <c r="G1203" s="129"/>
      <c r="I1203" s="130"/>
    </row>
    <row r="1204" spans="2:9">
      <c r="B1204" s="127"/>
      <c r="C1204" s="128"/>
      <c r="E1204" s="128"/>
      <c r="G1204" s="129"/>
      <c r="I1204" s="130"/>
    </row>
    <row r="1205" spans="2:9">
      <c r="B1205" s="127"/>
      <c r="C1205" s="128"/>
      <c r="E1205" s="128"/>
      <c r="G1205" s="129"/>
      <c r="I1205" s="130"/>
    </row>
    <row r="1206" spans="2:9">
      <c r="B1206" s="127"/>
      <c r="C1206" s="128"/>
      <c r="E1206" s="128"/>
      <c r="G1206" s="129"/>
      <c r="I1206" s="130"/>
    </row>
    <row r="1207" spans="2:9">
      <c r="B1207" s="127"/>
      <c r="C1207" s="128"/>
      <c r="E1207" s="128"/>
      <c r="G1207" s="129"/>
      <c r="I1207" s="130"/>
    </row>
    <row r="1208" spans="2:9">
      <c r="B1208" s="127"/>
      <c r="C1208" s="128"/>
      <c r="E1208" s="128"/>
      <c r="G1208" s="129"/>
      <c r="I1208" s="130"/>
    </row>
    <row r="1209" spans="2:9">
      <c r="B1209" s="127"/>
      <c r="C1209" s="128"/>
      <c r="E1209" s="128"/>
      <c r="G1209" s="129"/>
      <c r="I1209" s="130"/>
    </row>
    <row r="1210" spans="2:9">
      <c r="B1210" s="127"/>
      <c r="C1210" s="128"/>
      <c r="E1210" s="128"/>
      <c r="G1210" s="129"/>
      <c r="I1210" s="130"/>
    </row>
    <row r="1211" spans="2:9">
      <c r="B1211" s="127"/>
      <c r="C1211" s="128"/>
      <c r="E1211" s="128"/>
      <c r="G1211" s="129"/>
      <c r="I1211" s="130"/>
    </row>
    <row r="1212" spans="2:9">
      <c r="B1212" s="127"/>
      <c r="C1212" s="128"/>
      <c r="E1212" s="128"/>
      <c r="G1212" s="129"/>
      <c r="I1212" s="130"/>
    </row>
    <row r="1213" spans="2:9">
      <c r="B1213" s="127"/>
      <c r="C1213" s="128"/>
      <c r="E1213" s="128"/>
      <c r="G1213" s="129"/>
      <c r="I1213" s="130"/>
    </row>
    <row r="1214" spans="2:9">
      <c r="B1214" s="127"/>
      <c r="C1214" s="128"/>
      <c r="E1214" s="128"/>
      <c r="G1214" s="129"/>
      <c r="I1214" s="130"/>
    </row>
    <row r="1215" spans="2:9">
      <c r="B1215" s="127"/>
      <c r="C1215" s="128"/>
      <c r="E1215" s="128"/>
      <c r="G1215" s="129"/>
      <c r="I1215" s="130"/>
    </row>
    <row r="1216" spans="2:9">
      <c r="B1216" s="127"/>
      <c r="C1216" s="128"/>
      <c r="E1216" s="128"/>
      <c r="G1216" s="129"/>
      <c r="I1216" s="130"/>
    </row>
    <row r="1217" spans="2:9">
      <c r="B1217" s="127"/>
      <c r="C1217" s="128"/>
      <c r="E1217" s="128"/>
      <c r="G1217" s="129"/>
      <c r="I1217" s="130"/>
    </row>
    <row r="1218" spans="2:9">
      <c r="B1218" s="127"/>
      <c r="C1218" s="128"/>
      <c r="E1218" s="128"/>
      <c r="G1218" s="129"/>
      <c r="I1218" s="130"/>
    </row>
    <row r="1219" spans="2:9">
      <c r="B1219" s="127"/>
      <c r="C1219" s="128"/>
      <c r="E1219" s="128"/>
      <c r="G1219" s="129"/>
      <c r="I1219" s="130"/>
    </row>
    <row r="1220" spans="2:9">
      <c r="B1220" s="127"/>
      <c r="C1220" s="128"/>
      <c r="E1220" s="128"/>
      <c r="G1220" s="129"/>
      <c r="I1220" s="130"/>
    </row>
    <row r="1221" spans="2:9">
      <c r="B1221" s="127"/>
      <c r="C1221" s="128"/>
      <c r="E1221" s="128"/>
      <c r="G1221" s="129"/>
      <c r="I1221" s="130"/>
    </row>
    <row r="1222" spans="2:9">
      <c r="B1222" s="127"/>
      <c r="C1222" s="128"/>
      <c r="E1222" s="128"/>
      <c r="G1222" s="129"/>
      <c r="I1222" s="130"/>
    </row>
    <row r="1223" spans="2:9">
      <c r="B1223" s="127"/>
      <c r="C1223" s="128"/>
      <c r="E1223" s="128"/>
      <c r="G1223" s="129"/>
      <c r="I1223" s="130"/>
    </row>
    <row r="1224" spans="2:9">
      <c r="B1224" s="127"/>
      <c r="C1224" s="128"/>
      <c r="E1224" s="128"/>
      <c r="G1224" s="129"/>
      <c r="I1224" s="130"/>
    </row>
    <row r="1225" spans="2:9">
      <c r="B1225" s="127"/>
      <c r="C1225" s="128"/>
      <c r="E1225" s="128"/>
      <c r="G1225" s="129"/>
      <c r="I1225" s="130"/>
    </row>
    <row r="1226" spans="2:9">
      <c r="B1226" s="127"/>
      <c r="C1226" s="128"/>
      <c r="E1226" s="128"/>
      <c r="G1226" s="129"/>
      <c r="I1226" s="130"/>
    </row>
    <row r="1227" spans="2:9">
      <c r="B1227" s="127"/>
      <c r="C1227" s="128"/>
      <c r="E1227" s="128"/>
      <c r="G1227" s="129"/>
      <c r="I1227" s="130"/>
    </row>
    <row r="1228" spans="2:9">
      <c r="B1228" s="127"/>
      <c r="C1228" s="128"/>
      <c r="E1228" s="128"/>
      <c r="G1228" s="129"/>
      <c r="I1228" s="130"/>
    </row>
    <row r="1229" spans="2:9">
      <c r="B1229" s="127"/>
      <c r="C1229" s="128"/>
      <c r="E1229" s="128"/>
      <c r="G1229" s="129"/>
      <c r="I1229" s="130"/>
    </row>
    <row r="1230" spans="2:9">
      <c r="B1230" s="127"/>
      <c r="C1230" s="128"/>
      <c r="E1230" s="128"/>
      <c r="G1230" s="129"/>
      <c r="I1230" s="130"/>
    </row>
    <row r="1231" spans="2:9">
      <c r="B1231" s="127"/>
      <c r="C1231" s="128"/>
      <c r="E1231" s="128"/>
      <c r="G1231" s="129"/>
      <c r="I1231" s="130"/>
    </row>
    <row r="1232" spans="2:9">
      <c r="B1232" s="127"/>
      <c r="C1232" s="128"/>
      <c r="E1232" s="128"/>
      <c r="G1232" s="129"/>
      <c r="I1232" s="130"/>
    </row>
    <row r="1233" spans="2:9">
      <c r="B1233" s="127"/>
      <c r="C1233" s="128"/>
      <c r="E1233" s="128"/>
      <c r="G1233" s="129"/>
      <c r="I1233" s="130"/>
    </row>
    <row r="1234" spans="2:9">
      <c r="B1234" s="127"/>
      <c r="C1234" s="128"/>
      <c r="E1234" s="128"/>
      <c r="G1234" s="129"/>
      <c r="I1234" s="130"/>
    </row>
    <row r="1235" spans="2:9">
      <c r="B1235" s="127"/>
      <c r="C1235" s="128"/>
      <c r="E1235" s="128"/>
      <c r="G1235" s="129"/>
      <c r="I1235" s="130"/>
    </row>
    <row r="1236" spans="2:9">
      <c r="B1236" s="127"/>
      <c r="C1236" s="128"/>
      <c r="E1236" s="128"/>
      <c r="G1236" s="129"/>
      <c r="I1236" s="130"/>
    </row>
    <row r="1237" spans="2:9">
      <c r="B1237" s="127"/>
      <c r="C1237" s="128"/>
      <c r="E1237" s="128"/>
      <c r="G1237" s="129"/>
      <c r="I1237" s="130"/>
    </row>
    <row r="1238" spans="2:9">
      <c r="B1238" s="127"/>
      <c r="C1238" s="128"/>
      <c r="E1238" s="128"/>
      <c r="G1238" s="129"/>
      <c r="I1238" s="130"/>
    </row>
    <row r="1239" spans="2:9">
      <c r="B1239" s="127"/>
      <c r="C1239" s="128"/>
      <c r="E1239" s="128"/>
      <c r="G1239" s="129"/>
      <c r="I1239" s="130"/>
    </row>
    <row r="1240" spans="2:9">
      <c r="B1240" s="127"/>
      <c r="C1240" s="128"/>
      <c r="E1240" s="128"/>
      <c r="G1240" s="129"/>
      <c r="I1240" s="130"/>
    </row>
    <row r="1241" spans="2:9">
      <c r="B1241" s="127"/>
      <c r="C1241" s="128"/>
      <c r="E1241" s="128"/>
      <c r="G1241" s="129"/>
      <c r="I1241" s="130"/>
    </row>
    <row r="1242" spans="2:9">
      <c r="B1242" s="127"/>
      <c r="C1242" s="128"/>
      <c r="E1242" s="128"/>
      <c r="G1242" s="129"/>
      <c r="I1242" s="130"/>
    </row>
    <row r="1243" spans="2:9">
      <c r="B1243" s="127"/>
      <c r="C1243" s="128"/>
      <c r="E1243" s="128"/>
      <c r="G1243" s="129"/>
      <c r="I1243" s="130"/>
    </row>
    <row r="1244" spans="2:9">
      <c r="B1244" s="127"/>
      <c r="C1244" s="128"/>
      <c r="E1244" s="128"/>
      <c r="G1244" s="129"/>
      <c r="I1244" s="130"/>
    </row>
    <row r="1245" spans="2:9">
      <c r="B1245" s="127"/>
      <c r="C1245" s="128"/>
      <c r="E1245" s="128"/>
      <c r="G1245" s="129"/>
      <c r="I1245" s="130"/>
    </row>
    <row r="1246" spans="2:9">
      <c r="B1246" s="127"/>
      <c r="C1246" s="128"/>
      <c r="E1246" s="128"/>
      <c r="G1246" s="129"/>
      <c r="I1246" s="130"/>
    </row>
    <row r="1247" spans="2:9">
      <c r="B1247" s="127"/>
      <c r="C1247" s="128"/>
      <c r="E1247" s="128"/>
      <c r="G1247" s="129"/>
      <c r="I1247" s="130"/>
    </row>
    <row r="1248" spans="2:9">
      <c r="B1248" s="127"/>
      <c r="C1248" s="128"/>
      <c r="E1248" s="128"/>
      <c r="G1248" s="129"/>
      <c r="I1248" s="130"/>
    </row>
    <row r="1249" spans="2:9">
      <c r="B1249" s="127"/>
      <c r="C1249" s="128"/>
      <c r="E1249" s="128"/>
      <c r="G1249" s="129"/>
      <c r="I1249" s="130"/>
    </row>
    <row r="1250" spans="2:9">
      <c r="B1250" s="127"/>
      <c r="C1250" s="128"/>
      <c r="E1250" s="128"/>
      <c r="G1250" s="129"/>
      <c r="I1250" s="130"/>
    </row>
    <row r="1251" spans="2:9">
      <c r="B1251" s="127"/>
      <c r="C1251" s="128"/>
      <c r="E1251" s="128"/>
      <c r="G1251" s="129"/>
      <c r="I1251" s="130"/>
    </row>
    <row r="1252" spans="2:9">
      <c r="B1252" s="127"/>
      <c r="C1252" s="128"/>
      <c r="E1252" s="128"/>
      <c r="G1252" s="129"/>
      <c r="I1252" s="130"/>
    </row>
    <row r="1253" spans="2:9">
      <c r="B1253" s="127"/>
      <c r="C1253" s="128"/>
      <c r="E1253" s="128"/>
      <c r="G1253" s="129"/>
      <c r="I1253" s="130"/>
    </row>
    <row r="1254" spans="2:9">
      <c r="B1254" s="127"/>
      <c r="C1254" s="128"/>
      <c r="E1254" s="128"/>
      <c r="G1254" s="129"/>
      <c r="I1254" s="130"/>
    </row>
    <row r="1255" spans="2:9">
      <c r="B1255" s="127"/>
      <c r="C1255" s="128"/>
      <c r="E1255" s="128"/>
      <c r="G1255" s="129"/>
      <c r="I1255" s="130"/>
    </row>
    <row r="1256" spans="2:9">
      <c r="B1256" s="127"/>
      <c r="C1256" s="128"/>
      <c r="E1256" s="128"/>
      <c r="G1256" s="129"/>
      <c r="I1256" s="130"/>
    </row>
    <row r="1257" spans="2:9">
      <c r="B1257" s="127"/>
      <c r="C1257" s="128"/>
      <c r="E1257" s="128"/>
      <c r="G1257" s="129"/>
      <c r="I1257" s="130"/>
    </row>
    <row r="1258" spans="2:9">
      <c r="B1258" s="127"/>
      <c r="C1258" s="128"/>
      <c r="E1258" s="128"/>
      <c r="G1258" s="129"/>
      <c r="I1258" s="130"/>
    </row>
    <row r="1259" spans="2:9">
      <c r="B1259" s="127"/>
      <c r="C1259" s="128"/>
      <c r="E1259" s="128"/>
      <c r="G1259" s="129"/>
      <c r="I1259" s="130"/>
    </row>
    <row r="1260" spans="2:9">
      <c r="B1260" s="127"/>
      <c r="C1260" s="128"/>
      <c r="E1260" s="128"/>
      <c r="G1260" s="129"/>
      <c r="I1260" s="130"/>
    </row>
    <row r="1261" spans="2:9">
      <c r="B1261" s="127"/>
      <c r="C1261" s="128"/>
      <c r="E1261" s="128"/>
      <c r="G1261" s="129"/>
      <c r="I1261" s="130"/>
    </row>
    <row r="1262" spans="2:9">
      <c r="B1262" s="127"/>
      <c r="C1262" s="128"/>
      <c r="E1262" s="128"/>
      <c r="G1262" s="129"/>
      <c r="I1262" s="130"/>
    </row>
    <row r="1263" spans="2:9">
      <c r="B1263" s="127"/>
      <c r="C1263" s="128"/>
      <c r="E1263" s="128"/>
      <c r="G1263" s="129"/>
      <c r="I1263" s="130"/>
    </row>
    <row r="1264" spans="2:9">
      <c r="B1264" s="127"/>
      <c r="C1264" s="128"/>
      <c r="E1264" s="128"/>
      <c r="G1264" s="129"/>
      <c r="I1264" s="130"/>
    </row>
    <row r="1265" spans="2:9">
      <c r="B1265" s="127"/>
      <c r="C1265" s="128"/>
      <c r="E1265" s="128"/>
      <c r="G1265" s="129"/>
      <c r="I1265" s="130"/>
    </row>
    <row r="1266" spans="2:9">
      <c r="B1266" s="127"/>
      <c r="C1266" s="128"/>
      <c r="E1266" s="128"/>
      <c r="G1266" s="129"/>
      <c r="I1266" s="130"/>
    </row>
    <row r="1267" spans="2:9">
      <c r="B1267" s="127"/>
      <c r="C1267" s="128"/>
      <c r="E1267" s="128"/>
      <c r="G1267" s="129"/>
      <c r="I1267" s="130"/>
    </row>
    <row r="1268" spans="2:9">
      <c r="B1268" s="127"/>
      <c r="C1268" s="128"/>
      <c r="E1268" s="128"/>
      <c r="G1268" s="129"/>
      <c r="I1268" s="130"/>
    </row>
    <row r="1269" spans="2:9">
      <c r="B1269" s="127"/>
      <c r="C1269" s="128"/>
      <c r="E1269" s="128"/>
      <c r="G1269" s="129"/>
      <c r="I1269" s="130"/>
    </row>
    <row r="1270" spans="2:9">
      <c r="B1270" s="127"/>
      <c r="C1270" s="128"/>
      <c r="E1270" s="128"/>
      <c r="G1270" s="129"/>
      <c r="I1270" s="130"/>
    </row>
    <row r="1271" spans="2:9">
      <c r="B1271" s="127"/>
      <c r="C1271" s="128"/>
      <c r="E1271" s="128"/>
      <c r="G1271" s="129"/>
      <c r="I1271" s="130"/>
    </row>
    <row r="1272" spans="2:9">
      <c r="B1272" s="127"/>
      <c r="C1272" s="128"/>
      <c r="E1272" s="128"/>
      <c r="G1272" s="129"/>
      <c r="I1272" s="130"/>
    </row>
    <row r="1273" spans="2:9">
      <c r="B1273" s="127"/>
      <c r="C1273" s="128"/>
      <c r="E1273" s="128"/>
      <c r="G1273" s="129"/>
      <c r="I1273" s="130"/>
    </row>
    <row r="1274" spans="2:9">
      <c r="B1274" s="127"/>
      <c r="C1274" s="128"/>
      <c r="E1274" s="128"/>
      <c r="G1274" s="129"/>
      <c r="I1274" s="130"/>
    </row>
    <row r="1275" spans="2:9">
      <c r="B1275" s="127"/>
      <c r="C1275" s="128"/>
      <c r="E1275" s="128"/>
      <c r="G1275" s="129"/>
      <c r="I1275" s="130"/>
    </row>
    <row r="1276" spans="2:9">
      <c r="B1276" s="127"/>
      <c r="C1276" s="128"/>
      <c r="E1276" s="128"/>
      <c r="G1276" s="129"/>
      <c r="I1276" s="130"/>
    </row>
    <row r="1277" spans="2:9">
      <c r="B1277" s="127"/>
      <c r="C1277" s="128"/>
      <c r="E1277" s="128"/>
      <c r="G1277" s="129"/>
      <c r="I1277" s="130"/>
    </row>
    <row r="1278" spans="2:9">
      <c r="B1278" s="127"/>
      <c r="C1278" s="128"/>
      <c r="E1278" s="128"/>
      <c r="G1278" s="129"/>
      <c r="I1278" s="130"/>
    </row>
    <row r="1279" spans="2:9">
      <c r="B1279" s="127"/>
      <c r="C1279" s="128"/>
      <c r="E1279" s="128"/>
      <c r="G1279" s="129"/>
      <c r="I1279" s="130"/>
    </row>
    <row r="1280" spans="2:9">
      <c r="B1280" s="127"/>
      <c r="C1280" s="128"/>
      <c r="E1280" s="128"/>
      <c r="G1280" s="129"/>
      <c r="I1280" s="130"/>
    </row>
    <row r="1281" spans="2:9">
      <c r="B1281" s="127"/>
      <c r="C1281" s="128"/>
      <c r="E1281" s="128"/>
      <c r="G1281" s="129"/>
      <c r="I1281" s="130"/>
    </row>
    <row r="1282" spans="2:9">
      <c r="B1282" s="127"/>
      <c r="C1282" s="128"/>
      <c r="E1282" s="128"/>
      <c r="G1282" s="129"/>
      <c r="I1282" s="130"/>
    </row>
    <row r="1283" spans="2:9">
      <c r="B1283" s="127"/>
      <c r="C1283" s="128"/>
      <c r="E1283" s="128"/>
      <c r="G1283" s="129"/>
      <c r="I1283" s="130"/>
    </row>
    <row r="1284" spans="2:9">
      <c r="B1284" s="127"/>
      <c r="C1284" s="128"/>
      <c r="E1284" s="128"/>
      <c r="G1284" s="129"/>
      <c r="I1284" s="130"/>
    </row>
    <row r="1285" spans="2:9">
      <c r="B1285" s="127"/>
      <c r="C1285" s="128"/>
      <c r="E1285" s="128"/>
      <c r="G1285" s="129"/>
      <c r="I1285" s="130"/>
    </row>
    <row r="1286" spans="2:9">
      <c r="B1286" s="127"/>
      <c r="C1286" s="128"/>
      <c r="E1286" s="128"/>
      <c r="G1286" s="129"/>
      <c r="I1286" s="130"/>
    </row>
    <row r="1287" spans="2:9">
      <c r="B1287" s="127"/>
      <c r="C1287" s="128"/>
      <c r="E1287" s="128"/>
      <c r="G1287" s="129"/>
      <c r="I1287" s="130"/>
    </row>
    <row r="1288" spans="2:9">
      <c r="B1288" s="127"/>
      <c r="C1288" s="128"/>
      <c r="E1288" s="128"/>
      <c r="G1288" s="129"/>
      <c r="I1288" s="130"/>
    </row>
    <row r="1289" spans="2:9">
      <c r="B1289" s="127"/>
      <c r="C1289" s="128"/>
      <c r="E1289" s="128"/>
      <c r="G1289" s="129"/>
      <c r="I1289" s="130"/>
    </row>
    <row r="1290" spans="2:9">
      <c r="B1290" s="127"/>
      <c r="C1290" s="128"/>
      <c r="E1290" s="128"/>
      <c r="G1290" s="129"/>
      <c r="I1290" s="130"/>
    </row>
    <row r="1291" spans="2:9">
      <c r="B1291" s="127"/>
      <c r="C1291" s="128"/>
      <c r="E1291" s="128"/>
      <c r="G1291" s="129"/>
      <c r="I1291" s="130"/>
    </row>
    <row r="1292" spans="2:9">
      <c r="B1292" s="127"/>
      <c r="C1292" s="128"/>
      <c r="E1292" s="128"/>
      <c r="G1292" s="129"/>
      <c r="I1292" s="130"/>
    </row>
    <row r="1293" spans="2:9">
      <c r="B1293" s="127"/>
      <c r="C1293" s="128"/>
      <c r="E1293" s="128"/>
      <c r="G1293" s="129"/>
      <c r="I1293" s="130"/>
    </row>
    <row r="1294" spans="2:9">
      <c r="B1294" s="127"/>
      <c r="C1294" s="128"/>
      <c r="E1294" s="128"/>
      <c r="G1294" s="129"/>
      <c r="I1294" s="130"/>
    </row>
    <row r="1295" spans="2:9">
      <c r="B1295" s="127"/>
      <c r="C1295" s="128"/>
      <c r="E1295" s="128"/>
      <c r="G1295" s="129"/>
      <c r="I1295" s="130"/>
    </row>
    <row r="1296" spans="2:9">
      <c r="B1296" s="127"/>
      <c r="C1296" s="128"/>
      <c r="E1296" s="128"/>
      <c r="G1296" s="129"/>
      <c r="I1296" s="130"/>
    </row>
    <row r="1297" spans="2:9">
      <c r="B1297" s="127"/>
      <c r="C1297" s="128"/>
      <c r="E1297" s="128"/>
      <c r="G1297" s="129"/>
      <c r="I1297" s="130"/>
    </row>
    <row r="1298" spans="2:9">
      <c r="B1298" s="127"/>
      <c r="C1298" s="128"/>
      <c r="E1298" s="128"/>
      <c r="G1298" s="129"/>
      <c r="I1298" s="130"/>
    </row>
    <row r="1299" spans="2:9">
      <c r="B1299" s="127"/>
      <c r="C1299" s="128"/>
      <c r="E1299" s="128"/>
      <c r="G1299" s="129"/>
      <c r="I1299" s="130"/>
    </row>
    <row r="1300" spans="2:9">
      <c r="B1300" s="127"/>
      <c r="C1300" s="128"/>
      <c r="E1300" s="128"/>
      <c r="G1300" s="129"/>
      <c r="I1300" s="130"/>
    </row>
    <row r="1301" spans="2:9">
      <c r="B1301" s="127"/>
      <c r="C1301" s="128"/>
      <c r="E1301" s="128"/>
      <c r="G1301" s="129"/>
      <c r="I1301" s="130"/>
    </row>
    <row r="1302" spans="2:9">
      <c r="B1302" s="127"/>
      <c r="C1302" s="128"/>
      <c r="E1302" s="128"/>
      <c r="G1302" s="129"/>
      <c r="I1302" s="130"/>
    </row>
    <row r="1303" spans="2:9">
      <c r="B1303" s="127"/>
      <c r="C1303" s="128"/>
      <c r="E1303" s="128"/>
      <c r="G1303" s="129"/>
      <c r="I1303" s="130"/>
    </row>
    <row r="1304" spans="2:9">
      <c r="B1304" s="127"/>
      <c r="C1304" s="128"/>
      <c r="E1304" s="128"/>
      <c r="G1304" s="129"/>
      <c r="I1304" s="130"/>
    </row>
    <row r="1305" spans="2:9">
      <c r="B1305" s="127"/>
      <c r="C1305" s="128"/>
      <c r="E1305" s="128"/>
      <c r="G1305" s="129"/>
      <c r="I1305" s="130"/>
    </row>
    <row r="1306" spans="2:9">
      <c r="B1306" s="127"/>
      <c r="C1306" s="128"/>
      <c r="E1306" s="128"/>
      <c r="G1306" s="129"/>
      <c r="I1306" s="130"/>
    </row>
    <row r="1307" spans="2:9">
      <c r="B1307" s="127"/>
      <c r="C1307" s="128"/>
      <c r="E1307" s="128"/>
      <c r="G1307" s="129"/>
      <c r="I1307" s="130"/>
    </row>
    <row r="1308" spans="2:9">
      <c r="B1308" s="127"/>
      <c r="C1308" s="128"/>
      <c r="E1308" s="128"/>
      <c r="G1308" s="129"/>
      <c r="I1308" s="130"/>
    </row>
    <row r="1309" spans="2:9">
      <c r="B1309" s="127"/>
      <c r="C1309" s="128"/>
      <c r="E1309" s="128"/>
      <c r="G1309" s="129"/>
      <c r="I1309" s="130"/>
    </row>
    <row r="1310" spans="2:9">
      <c r="B1310" s="127"/>
      <c r="C1310" s="128"/>
      <c r="E1310" s="128"/>
      <c r="G1310" s="129"/>
      <c r="I1310" s="130"/>
    </row>
    <row r="1311" spans="2:9">
      <c r="B1311" s="127"/>
      <c r="C1311" s="128"/>
      <c r="E1311" s="128"/>
      <c r="G1311" s="129"/>
      <c r="I1311" s="130"/>
    </row>
    <row r="1312" spans="2:9">
      <c r="B1312" s="127"/>
      <c r="C1312" s="128"/>
      <c r="E1312" s="128"/>
      <c r="G1312" s="129"/>
      <c r="I1312" s="130"/>
    </row>
    <row r="1313" spans="2:9">
      <c r="B1313" s="127"/>
      <c r="C1313" s="128"/>
      <c r="E1313" s="128"/>
      <c r="G1313" s="129"/>
      <c r="I1313" s="130"/>
    </row>
    <row r="1314" spans="2:9">
      <c r="B1314" s="127"/>
      <c r="C1314" s="128"/>
      <c r="E1314" s="128"/>
      <c r="G1314" s="129"/>
      <c r="I1314" s="130"/>
    </row>
    <row r="1315" spans="2:9">
      <c r="B1315" s="127"/>
      <c r="C1315" s="128"/>
      <c r="E1315" s="128"/>
      <c r="G1315" s="129"/>
      <c r="I1315" s="130"/>
    </row>
    <row r="1316" spans="2:9">
      <c r="B1316" s="127"/>
      <c r="C1316" s="128"/>
      <c r="E1316" s="128"/>
      <c r="G1316" s="129"/>
      <c r="I1316" s="130"/>
    </row>
    <row r="1317" spans="2:9">
      <c r="B1317" s="127"/>
      <c r="C1317" s="128"/>
      <c r="E1317" s="128"/>
      <c r="G1317" s="129"/>
      <c r="I1317" s="130"/>
    </row>
    <row r="1318" spans="2:9">
      <c r="B1318" s="127"/>
      <c r="C1318" s="128"/>
      <c r="E1318" s="128"/>
      <c r="G1318" s="129"/>
      <c r="I1318" s="130"/>
    </row>
    <row r="1319" spans="2:9">
      <c r="B1319" s="127"/>
      <c r="C1319" s="128"/>
      <c r="E1319" s="128"/>
      <c r="G1319" s="129"/>
      <c r="I1319" s="130"/>
    </row>
    <row r="1320" spans="2:9">
      <c r="B1320" s="127"/>
      <c r="C1320" s="128"/>
      <c r="E1320" s="128"/>
      <c r="G1320" s="129"/>
      <c r="I1320" s="130"/>
    </row>
    <row r="1321" spans="2:9">
      <c r="B1321" s="127"/>
      <c r="C1321" s="128"/>
      <c r="E1321" s="128"/>
      <c r="G1321" s="129"/>
      <c r="I1321" s="130"/>
    </row>
    <row r="1322" spans="2:9">
      <c r="B1322" s="127"/>
      <c r="C1322" s="128"/>
      <c r="E1322" s="128"/>
      <c r="G1322" s="129"/>
      <c r="I1322" s="130"/>
    </row>
    <row r="1323" spans="2:9">
      <c r="B1323" s="127"/>
      <c r="C1323" s="128"/>
      <c r="E1323" s="128"/>
      <c r="G1323" s="129"/>
      <c r="I1323" s="130"/>
    </row>
    <row r="1324" spans="2:9">
      <c r="B1324" s="127"/>
      <c r="C1324" s="128"/>
      <c r="E1324" s="128"/>
      <c r="G1324" s="129"/>
      <c r="I1324" s="130"/>
    </row>
    <row r="1325" spans="2:9">
      <c r="B1325" s="127"/>
      <c r="C1325" s="128"/>
      <c r="E1325" s="128"/>
      <c r="G1325" s="129"/>
      <c r="I1325" s="130"/>
    </row>
    <row r="1326" spans="2:9">
      <c r="B1326" s="127"/>
      <c r="C1326" s="128"/>
      <c r="E1326" s="128"/>
      <c r="G1326" s="129"/>
      <c r="I1326" s="130"/>
    </row>
    <row r="1327" spans="2:9">
      <c r="B1327" s="127"/>
      <c r="C1327" s="128"/>
      <c r="E1327" s="128"/>
      <c r="G1327" s="129"/>
      <c r="I1327" s="130"/>
    </row>
    <row r="1328" spans="2:9">
      <c r="B1328" s="127"/>
      <c r="C1328" s="128"/>
      <c r="E1328" s="128"/>
      <c r="G1328" s="129"/>
      <c r="I1328" s="130"/>
    </row>
    <row r="1329" spans="2:9">
      <c r="B1329" s="127"/>
      <c r="C1329" s="128"/>
      <c r="E1329" s="128"/>
      <c r="G1329" s="129"/>
      <c r="I1329" s="130"/>
    </row>
    <row r="1330" spans="2:9">
      <c r="B1330" s="127"/>
      <c r="C1330" s="128"/>
      <c r="E1330" s="128"/>
      <c r="G1330" s="129"/>
      <c r="I1330" s="130"/>
    </row>
    <row r="1331" spans="2:9">
      <c r="B1331" s="127"/>
      <c r="C1331" s="128"/>
      <c r="E1331" s="128"/>
      <c r="G1331" s="129"/>
      <c r="I1331" s="130"/>
    </row>
    <row r="1332" spans="2:9">
      <c r="B1332" s="127"/>
      <c r="C1332" s="128"/>
      <c r="E1332" s="128"/>
      <c r="G1332" s="129"/>
      <c r="I1332" s="130"/>
    </row>
    <row r="1333" spans="2:9">
      <c r="B1333" s="127"/>
      <c r="C1333" s="128"/>
      <c r="E1333" s="128"/>
      <c r="G1333" s="129"/>
      <c r="I1333" s="130"/>
    </row>
    <row r="1334" spans="2:9">
      <c r="B1334" s="127"/>
      <c r="C1334" s="128"/>
      <c r="E1334" s="128"/>
      <c r="G1334" s="129"/>
      <c r="I1334" s="130"/>
    </row>
    <row r="1335" spans="2:9">
      <c r="B1335" s="127"/>
      <c r="C1335" s="128"/>
      <c r="E1335" s="128"/>
      <c r="G1335" s="129"/>
      <c r="I1335" s="130"/>
    </row>
    <row r="1336" spans="2:9">
      <c r="B1336" s="127"/>
      <c r="C1336" s="128"/>
      <c r="E1336" s="128"/>
      <c r="G1336" s="129"/>
      <c r="I1336" s="130"/>
    </row>
    <row r="1337" spans="2:9">
      <c r="B1337" s="127"/>
      <c r="C1337" s="128"/>
      <c r="E1337" s="128"/>
      <c r="G1337" s="129"/>
      <c r="I1337" s="130"/>
    </row>
    <row r="1338" spans="2:9">
      <c r="B1338" s="127"/>
      <c r="C1338" s="128"/>
      <c r="E1338" s="128"/>
      <c r="G1338" s="129"/>
      <c r="I1338" s="130"/>
    </row>
    <row r="1339" spans="2:9">
      <c r="B1339" s="127"/>
      <c r="C1339" s="128"/>
      <c r="E1339" s="128"/>
      <c r="G1339" s="129"/>
      <c r="I1339" s="130"/>
    </row>
    <row r="1340" spans="2:9">
      <c r="B1340" s="127"/>
      <c r="C1340" s="128"/>
      <c r="E1340" s="128"/>
      <c r="G1340" s="129"/>
      <c r="I1340" s="130"/>
    </row>
    <row r="1341" spans="2:9">
      <c r="B1341" s="127"/>
      <c r="C1341" s="128"/>
      <c r="E1341" s="128"/>
      <c r="G1341" s="129"/>
      <c r="I1341" s="130"/>
    </row>
    <row r="1342" spans="2:9">
      <c r="B1342" s="127"/>
      <c r="C1342" s="128"/>
      <c r="E1342" s="128"/>
      <c r="G1342" s="129"/>
      <c r="I1342" s="130"/>
    </row>
    <row r="1343" spans="2:9">
      <c r="B1343" s="127"/>
      <c r="C1343" s="128"/>
      <c r="E1343" s="128"/>
      <c r="G1343" s="129"/>
      <c r="I1343" s="130"/>
    </row>
    <row r="1344" spans="2:9">
      <c r="B1344" s="127"/>
      <c r="C1344" s="128"/>
      <c r="E1344" s="128"/>
      <c r="G1344" s="129"/>
      <c r="I1344" s="130"/>
    </row>
    <row r="1345" spans="2:9">
      <c r="B1345" s="127"/>
      <c r="C1345" s="128"/>
      <c r="E1345" s="128"/>
      <c r="G1345" s="129"/>
      <c r="I1345" s="130"/>
    </row>
    <row r="1346" spans="2:9">
      <c r="B1346" s="127"/>
      <c r="C1346" s="128"/>
      <c r="E1346" s="128"/>
      <c r="G1346" s="129"/>
      <c r="I1346" s="130"/>
    </row>
    <row r="1347" spans="2:9">
      <c r="B1347" s="127"/>
      <c r="C1347" s="128"/>
      <c r="E1347" s="128"/>
      <c r="G1347" s="129"/>
      <c r="I1347" s="130"/>
    </row>
    <row r="1348" spans="2:9">
      <c r="B1348" s="127"/>
      <c r="C1348" s="128"/>
      <c r="E1348" s="128"/>
      <c r="G1348" s="129"/>
      <c r="I1348" s="130"/>
    </row>
    <row r="1349" spans="2:9">
      <c r="B1349" s="127"/>
      <c r="C1349" s="128"/>
      <c r="E1349" s="128"/>
      <c r="G1349" s="129"/>
      <c r="I1349" s="130"/>
    </row>
    <row r="1350" spans="2:9">
      <c r="B1350" s="127"/>
      <c r="C1350" s="128"/>
      <c r="E1350" s="128"/>
      <c r="G1350" s="129"/>
      <c r="I1350" s="130"/>
    </row>
    <row r="1351" spans="2:9">
      <c r="B1351" s="127"/>
      <c r="C1351" s="128"/>
      <c r="E1351" s="128"/>
      <c r="G1351" s="129"/>
      <c r="I1351" s="130"/>
    </row>
    <row r="1352" spans="2:9">
      <c r="B1352" s="127"/>
      <c r="C1352" s="128"/>
      <c r="E1352" s="128"/>
      <c r="G1352" s="129"/>
      <c r="I1352" s="130"/>
    </row>
    <row r="1353" spans="2:9">
      <c r="B1353" s="127"/>
      <c r="C1353" s="128"/>
      <c r="E1353" s="128"/>
      <c r="G1353" s="129"/>
      <c r="I1353" s="130"/>
    </row>
    <row r="1354" spans="2:9">
      <c r="B1354" s="127"/>
      <c r="C1354" s="128"/>
      <c r="E1354" s="128"/>
      <c r="G1354" s="129"/>
      <c r="I1354" s="130"/>
    </row>
    <row r="1355" spans="2:9">
      <c r="B1355" s="127"/>
      <c r="C1355" s="128"/>
      <c r="E1355" s="128"/>
      <c r="G1355" s="129"/>
      <c r="I1355" s="130"/>
    </row>
    <row r="1356" spans="2:9">
      <c r="B1356" s="127"/>
      <c r="C1356" s="128"/>
      <c r="E1356" s="128"/>
      <c r="G1356" s="129"/>
      <c r="I1356" s="130"/>
    </row>
    <row r="1357" spans="2:9">
      <c r="B1357" s="127"/>
      <c r="C1357" s="128"/>
      <c r="E1357" s="128"/>
      <c r="G1357" s="129"/>
      <c r="I1357" s="130"/>
    </row>
    <row r="1358" spans="2:9">
      <c r="B1358" s="127"/>
      <c r="C1358" s="128"/>
      <c r="E1358" s="128"/>
      <c r="G1358" s="129"/>
      <c r="I1358" s="130"/>
    </row>
    <row r="1359" spans="2:9">
      <c r="B1359" s="127"/>
      <c r="C1359" s="128"/>
      <c r="E1359" s="128"/>
      <c r="G1359" s="129"/>
      <c r="I1359" s="130"/>
    </row>
    <row r="1360" spans="2:9">
      <c r="B1360" s="127"/>
      <c r="C1360" s="128"/>
      <c r="E1360" s="128"/>
      <c r="G1360" s="129"/>
      <c r="I1360" s="130"/>
    </row>
    <row r="1361" spans="2:9">
      <c r="B1361" s="127"/>
      <c r="C1361" s="128"/>
      <c r="E1361" s="128"/>
      <c r="G1361" s="129"/>
      <c r="I1361" s="130"/>
    </row>
    <row r="1362" spans="2:9">
      <c r="B1362" s="127"/>
      <c r="C1362" s="128"/>
      <c r="E1362" s="128"/>
      <c r="G1362" s="129"/>
      <c r="I1362" s="130"/>
    </row>
    <row r="1363" spans="2:9">
      <c r="B1363" s="127"/>
      <c r="C1363" s="128"/>
      <c r="E1363" s="128"/>
      <c r="G1363" s="129"/>
      <c r="I1363" s="130"/>
    </row>
    <row r="1364" spans="2:9">
      <c r="B1364" s="127"/>
      <c r="C1364" s="128"/>
      <c r="E1364" s="128"/>
      <c r="G1364" s="129"/>
      <c r="I1364" s="130"/>
    </row>
    <row r="1365" spans="2:9">
      <c r="B1365" s="127"/>
      <c r="C1365" s="128"/>
      <c r="E1365" s="128"/>
      <c r="G1365" s="129"/>
      <c r="I1365" s="130"/>
    </row>
    <row r="1366" spans="2:9">
      <c r="B1366" s="127"/>
      <c r="C1366" s="128"/>
      <c r="E1366" s="128"/>
      <c r="G1366" s="129"/>
      <c r="I1366" s="130"/>
    </row>
    <row r="1367" spans="2:9">
      <c r="B1367" s="127"/>
      <c r="C1367" s="128"/>
      <c r="E1367" s="128"/>
      <c r="G1367" s="129"/>
      <c r="I1367" s="130"/>
    </row>
    <row r="1368" spans="2:9">
      <c r="B1368" s="127"/>
      <c r="C1368" s="128"/>
      <c r="E1368" s="128"/>
      <c r="G1368" s="129"/>
      <c r="I1368" s="130"/>
    </row>
    <row r="1369" spans="2:9">
      <c r="B1369" s="127"/>
      <c r="C1369" s="128"/>
      <c r="E1369" s="128"/>
      <c r="G1369" s="129"/>
      <c r="I1369" s="130"/>
    </row>
    <row r="1370" spans="2:9">
      <c r="B1370" s="127"/>
      <c r="C1370" s="128"/>
      <c r="E1370" s="128"/>
      <c r="G1370" s="129"/>
      <c r="I1370" s="130"/>
    </row>
    <row r="1371" spans="2:9">
      <c r="B1371" s="127"/>
      <c r="C1371" s="128"/>
      <c r="E1371" s="128"/>
      <c r="G1371" s="129"/>
      <c r="I1371" s="130"/>
    </row>
    <row r="1372" spans="2:9">
      <c r="B1372" s="127"/>
      <c r="C1372" s="128"/>
      <c r="E1372" s="128"/>
      <c r="G1372" s="129"/>
      <c r="I1372" s="130"/>
    </row>
    <row r="1373" spans="2:9">
      <c r="B1373" s="127"/>
      <c r="C1373" s="128"/>
      <c r="E1373" s="128"/>
      <c r="G1373" s="129"/>
      <c r="I1373" s="130"/>
    </row>
    <row r="1374" spans="2:9">
      <c r="B1374" s="127"/>
      <c r="C1374" s="128"/>
      <c r="E1374" s="128"/>
      <c r="G1374" s="129"/>
      <c r="I1374" s="130"/>
    </row>
    <row r="1375" spans="2:9">
      <c r="B1375" s="127"/>
      <c r="C1375" s="128"/>
      <c r="E1375" s="128"/>
      <c r="G1375" s="129"/>
      <c r="I1375" s="130"/>
    </row>
    <row r="1376" spans="2:9">
      <c r="B1376" s="127"/>
      <c r="C1376" s="128"/>
      <c r="E1376" s="128"/>
      <c r="G1376" s="129"/>
      <c r="I1376" s="130"/>
    </row>
    <row r="1377" spans="2:9">
      <c r="B1377" s="127"/>
      <c r="C1377" s="128"/>
      <c r="E1377" s="128"/>
      <c r="G1377" s="129"/>
      <c r="I1377" s="130"/>
    </row>
    <row r="1378" spans="2:9">
      <c r="B1378" s="127"/>
      <c r="C1378" s="128"/>
      <c r="E1378" s="128"/>
      <c r="G1378" s="129"/>
      <c r="I1378" s="130"/>
    </row>
    <row r="1379" spans="2:9">
      <c r="B1379" s="127"/>
      <c r="C1379" s="128"/>
      <c r="E1379" s="128"/>
      <c r="G1379" s="129"/>
      <c r="I1379" s="130"/>
    </row>
    <row r="1380" spans="2:9">
      <c r="B1380" s="127"/>
      <c r="C1380" s="128"/>
      <c r="E1380" s="128"/>
      <c r="G1380" s="129"/>
      <c r="I1380" s="130"/>
    </row>
    <row r="1381" spans="2:9">
      <c r="B1381" s="127"/>
      <c r="C1381" s="128"/>
      <c r="E1381" s="128"/>
      <c r="G1381" s="129"/>
      <c r="I1381" s="130"/>
    </row>
    <row r="1382" spans="2:9">
      <c r="B1382" s="127"/>
      <c r="C1382" s="128"/>
      <c r="E1382" s="128"/>
      <c r="G1382" s="129"/>
      <c r="I1382" s="130"/>
    </row>
    <row r="1383" spans="2:9">
      <c r="B1383" s="127"/>
      <c r="C1383" s="128"/>
      <c r="E1383" s="128"/>
      <c r="G1383" s="129"/>
      <c r="I1383" s="130"/>
    </row>
    <row r="1384" spans="2:9">
      <c r="B1384" s="127"/>
      <c r="C1384" s="128"/>
      <c r="E1384" s="128"/>
      <c r="G1384" s="129"/>
      <c r="I1384" s="130"/>
    </row>
    <row r="1385" spans="2:9">
      <c r="B1385" s="127"/>
      <c r="C1385" s="128"/>
      <c r="E1385" s="128"/>
      <c r="G1385" s="129"/>
      <c r="I1385" s="130"/>
    </row>
    <row r="1386" spans="2:9">
      <c r="B1386" s="127"/>
      <c r="C1386" s="128"/>
      <c r="E1386" s="128"/>
      <c r="G1386" s="129"/>
      <c r="I1386" s="130"/>
    </row>
    <row r="1387" spans="2:9">
      <c r="B1387" s="127"/>
      <c r="C1387" s="128"/>
      <c r="E1387" s="128"/>
      <c r="G1387" s="129"/>
      <c r="I1387" s="130"/>
    </row>
    <row r="1388" spans="2:9">
      <c r="B1388" s="127"/>
      <c r="C1388" s="128"/>
      <c r="E1388" s="128"/>
      <c r="G1388" s="129"/>
      <c r="I1388" s="130"/>
    </row>
    <row r="1389" spans="2:9">
      <c r="B1389" s="127"/>
      <c r="C1389" s="128"/>
      <c r="E1389" s="128"/>
      <c r="G1389" s="129"/>
      <c r="I1389" s="130"/>
    </row>
    <row r="1390" spans="2:9">
      <c r="B1390" s="127"/>
      <c r="C1390" s="128"/>
      <c r="E1390" s="128"/>
      <c r="G1390" s="129"/>
      <c r="I1390" s="130"/>
    </row>
    <row r="1391" spans="2:9">
      <c r="B1391" s="127"/>
      <c r="C1391" s="128"/>
      <c r="E1391" s="128"/>
      <c r="G1391" s="129"/>
      <c r="I1391" s="130"/>
    </row>
    <row r="1392" spans="2:9">
      <c r="B1392" s="127"/>
      <c r="C1392" s="128"/>
      <c r="E1392" s="128"/>
      <c r="G1392" s="129"/>
      <c r="I1392" s="130"/>
    </row>
    <row r="1393" spans="2:9">
      <c r="B1393" s="127"/>
      <c r="C1393" s="128"/>
      <c r="E1393" s="128"/>
      <c r="G1393" s="129"/>
      <c r="I1393" s="130"/>
    </row>
    <row r="1394" spans="2:9">
      <c r="B1394" s="127"/>
      <c r="C1394" s="128"/>
      <c r="E1394" s="128"/>
      <c r="G1394" s="129"/>
      <c r="I1394" s="130"/>
    </row>
    <row r="1395" spans="2:9">
      <c r="B1395" s="127"/>
      <c r="C1395" s="128"/>
      <c r="E1395" s="128"/>
      <c r="G1395" s="129"/>
      <c r="I1395" s="130"/>
    </row>
    <row r="1396" spans="2:9">
      <c r="B1396" s="127"/>
      <c r="C1396" s="128"/>
      <c r="E1396" s="128"/>
      <c r="G1396" s="129"/>
      <c r="I1396" s="130"/>
    </row>
    <row r="1397" spans="2:9">
      <c r="B1397" s="127"/>
      <c r="C1397" s="128"/>
      <c r="E1397" s="128"/>
      <c r="G1397" s="129"/>
      <c r="I1397" s="130"/>
    </row>
    <row r="1398" spans="2:9">
      <c r="B1398" s="127"/>
      <c r="C1398" s="128"/>
      <c r="E1398" s="128"/>
      <c r="G1398" s="129"/>
      <c r="I1398" s="130"/>
    </row>
    <row r="1399" spans="2:9">
      <c r="B1399" s="127"/>
      <c r="C1399" s="128"/>
      <c r="E1399" s="128"/>
      <c r="G1399" s="129"/>
      <c r="I1399" s="130"/>
    </row>
    <row r="1400" spans="2:9">
      <c r="B1400" s="127"/>
      <c r="C1400" s="128"/>
      <c r="E1400" s="128"/>
      <c r="G1400" s="129"/>
      <c r="I1400" s="130"/>
    </row>
    <row r="1401" spans="2:9">
      <c r="B1401" s="127"/>
      <c r="C1401" s="128"/>
      <c r="E1401" s="128"/>
      <c r="G1401" s="129"/>
      <c r="I1401" s="130"/>
    </row>
    <row r="1402" spans="2:9">
      <c r="B1402" s="127"/>
      <c r="C1402" s="128"/>
      <c r="E1402" s="128"/>
      <c r="G1402" s="129"/>
      <c r="I1402" s="130"/>
    </row>
    <row r="1403" spans="2:9">
      <c r="B1403" s="127"/>
      <c r="C1403" s="128"/>
      <c r="E1403" s="128"/>
      <c r="G1403" s="129"/>
      <c r="I1403" s="130"/>
    </row>
    <row r="1404" spans="2:9">
      <c r="B1404" s="127"/>
      <c r="C1404" s="128"/>
      <c r="E1404" s="128"/>
      <c r="G1404" s="129"/>
      <c r="I1404" s="130"/>
    </row>
    <row r="1405" spans="2:9">
      <c r="B1405" s="127"/>
      <c r="C1405" s="128"/>
      <c r="E1405" s="128"/>
      <c r="G1405" s="129"/>
      <c r="I1405" s="130"/>
    </row>
    <row r="1406" spans="2:9">
      <c r="B1406" s="127"/>
      <c r="C1406" s="128"/>
      <c r="E1406" s="128"/>
      <c r="G1406" s="129"/>
      <c r="I1406" s="130"/>
    </row>
    <row r="1407" spans="2:9">
      <c r="B1407" s="127"/>
      <c r="C1407" s="128"/>
      <c r="E1407" s="128"/>
      <c r="G1407" s="129"/>
      <c r="I1407" s="130"/>
    </row>
    <row r="1408" spans="2:9">
      <c r="B1408" s="127"/>
      <c r="C1408" s="128"/>
      <c r="E1408" s="128"/>
      <c r="G1408" s="129"/>
      <c r="I1408" s="130"/>
    </row>
    <row r="1409" spans="2:9">
      <c r="B1409" s="127"/>
      <c r="C1409" s="128"/>
      <c r="E1409" s="128"/>
      <c r="G1409" s="129"/>
      <c r="I1409" s="130"/>
    </row>
    <row r="1410" spans="2:9">
      <c r="B1410" s="127"/>
      <c r="C1410" s="128"/>
      <c r="E1410" s="128"/>
      <c r="G1410" s="129"/>
      <c r="I1410" s="130"/>
    </row>
    <row r="1411" spans="2:9">
      <c r="B1411" s="127"/>
      <c r="C1411" s="128"/>
      <c r="E1411" s="128"/>
      <c r="G1411" s="129"/>
      <c r="I1411" s="130"/>
    </row>
    <row r="1412" spans="2:9">
      <c r="B1412" s="127"/>
      <c r="C1412" s="128"/>
      <c r="E1412" s="128"/>
      <c r="G1412" s="129"/>
      <c r="I1412" s="130"/>
    </row>
    <row r="1413" spans="2:9">
      <c r="B1413" s="127"/>
      <c r="C1413" s="128"/>
      <c r="E1413" s="128"/>
      <c r="G1413" s="129"/>
      <c r="I1413" s="130"/>
    </row>
    <row r="1414" spans="2:9">
      <c r="B1414" s="127"/>
      <c r="C1414" s="128"/>
      <c r="E1414" s="128"/>
      <c r="G1414" s="129"/>
      <c r="I1414" s="130"/>
    </row>
    <row r="1415" spans="2:9">
      <c r="B1415" s="127"/>
      <c r="C1415" s="128"/>
      <c r="E1415" s="128"/>
      <c r="G1415" s="129"/>
      <c r="I1415" s="130"/>
    </row>
    <row r="1416" spans="2:9">
      <c r="B1416" s="127"/>
      <c r="C1416" s="128"/>
      <c r="E1416" s="128"/>
      <c r="G1416" s="129"/>
      <c r="I1416" s="130"/>
    </row>
    <row r="1417" spans="2:9">
      <c r="B1417" s="127"/>
      <c r="C1417" s="128"/>
      <c r="E1417" s="128"/>
      <c r="G1417" s="129"/>
      <c r="I1417" s="130"/>
    </row>
    <row r="1418" spans="2:9">
      <c r="B1418" s="127"/>
      <c r="C1418" s="128"/>
      <c r="E1418" s="128"/>
      <c r="G1418" s="129"/>
      <c r="I1418" s="130"/>
    </row>
    <row r="1419" spans="2:9">
      <c r="B1419" s="127"/>
      <c r="C1419" s="128"/>
      <c r="E1419" s="128"/>
      <c r="G1419" s="129"/>
      <c r="I1419" s="130"/>
    </row>
    <row r="1420" spans="2:9">
      <c r="B1420" s="127"/>
      <c r="C1420" s="128"/>
      <c r="E1420" s="128"/>
      <c r="G1420" s="129"/>
      <c r="I1420" s="130"/>
    </row>
    <row r="1421" spans="2:9">
      <c r="B1421" s="127"/>
      <c r="C1421" s="128"/>
      <c r="E1421" s="128"/>
      <c r="G1421" s="129"/>
      <c r="I1421" s="130"/>
    </row>
    <row r="1422" spans="2:9">
      <c r="B1422" s="127"/>
      <c r="C1422" s="128"/>
      <c r="E1422" s="128"/>
      <c r="G1422" s="129"/>
      <c r="I1422" s="130"/>
    </row>
    <row r="1423" spans="2:9">
      <c r="B1423" s="127"/>
      <c r="C1423" s="128"/>
      <c r="E1423" s="128"/>
      <c r="G1423" s="129"/>
      <c r="I1423" s="130"/>
    </row>
    <row r="1424" spans="2:9">
      <c r="B1424" s="127"/>
      <c r="C1424" s="128"/>
      <c r="E1424" s="128"/>
      <c r="G1424" s="129"/>
      <c r="I1424" s="130"/>
    </row>
    <row r="1425" spans="2:9">
      <c r="B1425" s="127"/>
      <c r="C1425" s="128"/>
      <c r="E1425" s="128"/>
      <c r="G1425" s="129"/>
      <c r="I1425" s="130"/>
    </row>
    <row r="1426" spans="2:9">
      <c r="B1426" s="127"/>
      <c r="C1426" s="128"/>
      <c r="E1426" s="128"/>
      <c r="G1426" s="129"/>
      <c r="I1426" s="130"/>
    </row>
    <row r="1427" spans="2:9">
      <c r="B1427" s="127"/>
      <c r="C1427" s="128"/>
      <c r="E1427" s="128"/>
      <c r="G1427" s="129"/>
      <c r="I1427" s="130"/>
    </row>
    <row r="1428" spans="2:9">
      <c r="B1428" s="127"/>
      <c r="C1428" s="128"/>
      <c r="E1428" s="128"/>
      <c r="G1428" s="129"/>
      <c r="I1428" s="130"/>
    </row>
    <row r="1429" spans="2:9">
      <c r="B1429" s="127"/>
      <c r="C1429" s="128"/>
      <c r="E1429" s="128"/>
      <c r="G1429" s="129"/>
      <c r="I1429" s="130"/>
    </row>
    <row r="1430" spans="2:9">
      <c r="B1430" s="127"/>
      <c r="C1430" s="128"/>
      <c r="E1430" s="128"/>
      <c r="G1430" s="129"/>
      <c r="I1430" s="130"/>
    </row>
    <row r="1431" spans="2:9">
      <c r="B1431" s="127"/>
      <c r="C1431" s="128"/>
      <c r="E1431" s="128"/>
      <c r="G1431" s="129"/>
      <c r="I1431" s="130"/>
    </row>
    <row r="1432" spans="2:9">
      <c r="B1432" s="127"/>
      <c r="C1432" s="128"/>
      <c r="E1432" s="128"/>
      <c r="G1432" s="129"/>
      <c r="I1432" s="130"/>
    </row>
    <row r="1433" spans="2:9">
      <c r="B1433" s="127"/>
      <c r="C1433" s="128"/>
      <c r="E1433" s="128"/>
      <c r="G1433" s="129"/>
      <c r="I1433" s="130"/>
    </row>
    <row r="1434" spans="2:9">
      <c r="B1434" s="127"/>
      <c r="C1434" s="128"/>
      <c r="E1434" s="128"/>
      <c r="G1434" s="129"/>
      <c r="I1434" s="130"/>
    </row>
    <row r="1435" spans="2:9">
      <c r="B1435" s="127"/>
      <c r="C1435" s="128"/>
      <c r="E1435" s="128"/>
      <c r="G1435" s="129"/>
      <c r="I1435" s="130"/>
    </row>
    <row r="1436" spans="2:9">
      <c r="B1436" s="127"/>
      <c r="C1436" s="128"/>
      <c r="E1436" s="128"/>
      <c r="G1436" s="129"/>
      <c r="I1436" s="130"/>
    </row>
    <row r="1437" spans="2:9">
      <c r="B1437" s="127"/>
      <c r="C1437" s="128"/>
      <c r="E1437" s="128"/>
      <c r="G1437" s="129"/>
      <c r="I1437" s="130"/>
    </row>
    <row r="1438" spans="2:9">
      <c r="B1438" s="127"/>
      <c r="C1438" s="128"/>
      <c r="E1438" s="128"/>
      <c r="G1438" s="129"/>
      <c r="I1438" s="130"/>
    </row>
    <row r="1439" spans="2:9">
      <c r="B1439" s="127"/>
      <c r="C1439" s="128"/>
      <c r="E1439" s="128"/>
      <c r="G1439" s="129"/>
      <c r="I1439" s="130"/>
    </row>
    <row r="1440" spans="2:9">
      <c r="B1440" s="127"/>
      <c r="C1440" s="128"/>
      <c r="E1440" s="128"/>
      <c r="G1440" s="129"/>
      <c r="I1440" s="130"/>
    </row>
    <row r="1441" spans="2:9">
      <c r="B1441" s="127"/>
      <c r="C1441" s="128"/>
      <c r="E1441" s="128"/>
      <c r="G1441" s="129"/>
      <c r="I1441" s="130"/>
    </row>
    <row r="1442" spans="2:9">
      <c r="B1442" s="127"/>
      <c r="C1442" s="128"/>
      <c r="E1442" s="128"/>
      <c r="G1442" s="129"/>
      <c r="I1442" s="130"/>
    </row>
    <row r="1443" spans="2:9">
      <c r="B1443" s="127"/>
      <c r="C1443" s="128"/>
      <c r="E1443" s="128"/>
      <c r="G1443" s="129"/>
      <c r="I1443" s="130"/>
    </row>
    <row r="1444" spans="2:9">
      <c r="B1444" s="127"/>
      <c r="C1444" s="128"/>
      <c r="E1444" s="128"/>
      <c r="G1444" s="129"/>
      <c r="I1444" s="130"/>
    </row>
    <row r="1445" spans="2:9">
      <c r="B1445" s="127"/>
      <c r="C1445" s="128"/>
      <c r="E1445" s="128"/>
      <c r="G1445" s="129"/>
      <c r="I1445" s="130"/>
    </row>
    <row r="1446" spans="2:9">
      <c r="B1446" s="127"/>
      <c r="C1446" s="128"/>
      <c r="E1446" s="128"/>
      <c r="G1446" s="129"/>
      <c r="I1446" s="130"/>
    </row>
    <row r="1447" spans="2:9">
      <c r="B1447" s="127"/>
      <c r="C1447" s="128"/>
      <c r="E1447" s="128"/>
      <c r="G1447" s="129"/>
      <c r="I1447" s="130"/>
    </row>
    <row r="1448" spans="2:9">
      <c r="B1448" s="127"/>
      <c r="C1448" s="128"/>
      <c r="E1448" s="128"/>
      <c r="G1448" s="129"/>
      <c r="I1448" s="130"/>
    </row>
    <row r="1449" spans="2:9">
      <c r="B1449" s="127"/>
      <c r="C1449" s="128"/>
      <c r="E1449" s="128"/>
      <c r="G1449" s="129"/>
      <c r="I1449" s="130"/>
    </row>
    <row r="1450" spans="2:9">
      <c r="B1450" s="127"/>
      <c r="C1450" s="128"/>
      <c r="E1450" s="128"/>
      <c r="G1450" s="129"/>
      <c r="I1450" s="130"/>
    </row>
    <row r="1451" spans="2:9">
      <c r="B1451" s="127"/>
      <c r="C1451" s="128"/>
      <c r="E1451" s="128"/>
      <c r="G1451" s="129"/>
      <c r="I1451" s="130"/>
    </row>
    <row r="1452" spans="2:9">
      <c r="B1452" s="127"/>
      <c r="C1452" s="128"/>
      <c r="E1452" s="128"/>
      <c r="G1452" s="129"/>
      <c r="I1452" s="130"/>
    </row>
    <row r="1453" spans="2:9">
      <c r="B1453" s="127"/>
      <c r="C1453" s="128"/>
      <c r="E1453" s="128"/>
      <c r="G1453" s="129"/>
      <c r="I1453" s="130"/>
    </row>
    <row r="1454" spans="2:9">
      <c r="B1454" s="127"/>
      <c r="C1454" s="128"/>
      <c r="E1454" s="128"/>
      <c r="G1454" s="129"/>
      <c r="I1454" s="130"/>
    </row>
    <row r="1455" spans="2:9">
      <c r="B1455" s="127"/>
      <c r="C1455" s="128"/>
      <c r="E1455" s="128"/>
      <c r="G1455" s="129"/>
      <c r="I1455" s="130"/>
    </row>
    <row r="1456" spans="2:9">
      <c r="B1456" s="127"/>
      <c r="C1456" s="128"/>
      <c r="E1456" s="128"/>
      <c r="G1456" s="129"/>
      <c r="I1456" s="130"/>
    </row>
    <row r="1457" spans="2:9">
      <c r="B1457" s="127"/>
      <c r="C1457" s="128"/>
      <c r="E1457" s="128"/>
      <c r="G1457" s="129"/>
      <c r="I1457" s="130"/>
    </row>
    <row r="1458" spans="2:9">
      <c r="B1458" s="127"/>
      <c r="C1458" s="128"/>
      <c r="E1458" s="128"/>
      <c r="G1458" s="129"/>
      <c r="I1458" s="130"/>
    </row>
    <row r="1459" spans="2:9">
      <c r="B1459" s="127"/>
      <c r="C1459" s="128"/>
      <c r="E1459" s="128"/>
      <c r="G1459" s="129"/>
      <c r="I1459" s="130"/>
    </row>
    <row r="1460" spans="2:9">
      <c r="B1460" s="127"/>
      <c r="C1460" s="128"/>
      <c r="E1460" s="128"/>
      <c r="G1460" s="129"/>
      <c r="I1460" s="130"/>
    </row>
    <row r="1461" spans="2:9">
      <c r="B1461" s="127"/>
      <c r="C1461" s="128"/>
      <c r="E1461" s="128"/>
      <c r="G1461" s="129"/>
      <c r="I1461" s="130"/>
    </row>
    <row r="1462" spans="2:9">
      <c r="B1462" s="127"/>
      <c r="C1462" s="128"/>
      <c r="E1462" s="128"/>
      <c r="G1462" s="129"/>
      <c r="I1462" s="130"/>
    </row>
    <row r="1463" spans="2:9">
      <c r="B1463" s="127"/>
      <c r="C1463" s="128"/>
      <c r="E1463" s="128"/>
      <c r="G1463" s="129"/>
      <c r="I1463" s="130"/>
    </row>
    <row r="1464" spans="2:9">
      <c r="B1464" s="127"/>
      <c r="C1464" s="128"/>
      <c r="E1464" s="128"/>
      <c r="G1464" s="129"/>
      <c r="I1464" s="130"/>
    </row>
    <row r="1465" spans="2:9">
      <c r="B1465" s="127"/>
      <c r="C1465" s="128"/>
      <c r="E1465" s="128"/>
      <c r="G1465" s="129"/>
      <c r="I1465" s="130"/>
    </row>
    <row r="1466" spans="2:9">
      <c r="B1466" s="127"/>
      <c r="C1466" s="128"/>
      <c r="E1466" s="128"/>
      <c r="G1466" s="129"/>
      <c r="I1466" s="130"/>
    </row>
    <row r="1467" spans="2:9">
      <c r="B1467" s="127"/>
      <c r="C1467" s="128"/>
      <c r="E1467" s="128"/>
      <c r="G1467" s="129"/>
      <c r="I1467" s="130"/>
    </row>
    <row r="1468" spans="2:9">
      <c r="B1468" s="127"/>
      <c r="C1468" s="128"/>
      <c r="E1468" s="128"/>
      <c r="G1468" s="129"/>
      <c r="I1468" s="130"/>
    </row>
    <row r="1469" spans="2:9">
      <c r="B1469" s="127"/>
      <c r="C1469" s="128"/>
      <c r="E1469" s="128"/>
      <c r="G1469" s="129"/>
      <c r="I1469" s="130"/>
    </row>
    <row r="1470" spans="2:9">
      <c r="B1470" s="127"/>
      <c r="C1470" s="128"/>
      <c r="E1470" s="128"/>
      <c r="G1470" s="129"/>
      <c r="I1470" s="130"/>
    </row>
    <row r="1471" spans="2:9">
      <c r="B1471" s="127"/>
      <c r="C1471" s="128"/>
      <c r="E1471" s="128"/>
      <c r="G1471" s="129"/>
      <c r="I1471" s="130"/>
    </row>
    <row r="1472" spans="2:9">
      <c r="B1472" s="127"/>
      <c r="C1472" s="128"/>
      <c r="E1472" s="128"/>
      <c r="G1472" s="129"/>
      <c r="I1472" s="130"/>
    </row>
    <row r="1473" spans="2:9">
      <c r="B1473" s="127"/>
      <c r="C1473" s="128"/>
      <c r="E1473" s="128"/>
      <c r="G1473" s="129"/>
      <c r="I1473" s="130"/>
    </row>
    <row r="1474" spans="2:9">
      <c r="B1474" s="127"/>
      <c r="C1474" s="128"/>
      <c r="E1474" s="128"/>
      <c r="G1474" s="129"/>
      <c r="I1474" s="130"/>
    </row>
    <row r="1475" spans="2:9">
      <c r="B1475" s="127"/>
      <c r="C1475" s="128"/>
      <c r="E1475" s="128"/>
      <c r="G1475" s="129"/>
      <c r="I1475" s="130"/>
    </row>
    <row r="1476" spans="2:9">
      <c r="B1476" s="127"/>
      <c r="C1476" s="128"/>
      <c r="E1476" s="128"/>
      <c r="G1476" s="129"/>
      <c r="I1476" s="130"/>
    </row>
    <row r="1477" spans="2:9">
      <c r="B1477" s="127"/>
      <c r="C1477" s="128"/>
      <c r="E1477" s="128"/>
      <c r="G1477" s="129"/>
      <c r="I1477" s="130"/>
    </row>
    <row r="1478" spans="2:9">
      <c r="B1478" s="127"/>
      <c r="C1478" s="128"/>
      <c r="E1478" s="128"/>
      <c r="G1478" s="129"/>
      <c r="I1478" s="130"/>
    </row>
    <row r="1479" spans="2:9">
      <c r="B1479" s="127"/>
      <c r="C1479" s="128"/>
      <c r="E1479" s="128"/>
      <c r="G1479" s="129"/>
      <c r="I1479" s="130"/>
    </row>
    <row r="1480" spans="2:9">
      <c r="B1480" s="127"/>
      <c r="C1480" s="128"/>
      <c r="E1480" s="128"/>
      <c r="G1480" s="129"/>
      <c r="I1480" s="130"/>
    </row>
    <row r="1481" spans="2:9">
      <c r="B1481" s="127"/>
      <c r="C1481" s="128"/>
      <c r="E1481" s="128"/>
      <c r="G1481" s="129"/>
      <c r="I1481" s="130"/>
    </row>
    <row r="1482" spans="2:9">
      <c r="B1482" s="127"/>
      <c r="C1482" s="128"/>
      <c r="E1482" s="128"/>
      <c r="G1482" s="129"/>
      <c r="I1482" s="130"/>
    </row>
    <row r="1483" spans="2:9">
      <c r="B1483" s="127"/>
      <c r="C1483" s="128"/>
      <c r="E1483" s="128"/>
      <c r="G1483" s="129"/>
      <c r="I1483" s="130"/>
    </row>
    <row r="1484" spans="2:9">
      <c r="B1484" s="127"/>
      <c r="C1484" s="128"/>
      <c r="E1484" s="128"/>
      <c r="G1484" s="129"/>
      <c r="I1484" s="130"/>
    </row>
    <row r="1485" spans="2:9">
      <c r="B1485" s="127"/>
      <c r="C1485" s="128"/>
      <c r="E1485" s="128"/>
      <c r="G1485" s="129"/>
      <c r="I1485" s="130"/>
    </row>
    <row r="1486" spans="2:9">
      <c r="B1486" s="127"/>
      <c r="C1486" s="128"/>
      <c r="E1486" s="128"/>
      <c r="G1486" s="129"/>
      <c r="I1486" s="130"/>
    </row>
    <row r="1487" spans="2:9">
      <c r="B1487" s="127"/>
      <c r="C1487" s="128"/>
      <c r="E1487" s="128"/>
      <c r="G1487" s="129"/>
      <c r="I1487" s="130"/>
    </row>
    <row r="1488" spans="2:9">
      <c r="B1488" s="127"/>
      <c r="C1488" s="128"/>
      <c r="E1488" s="128"/>
      <c r="G1488" s="129"/>
      <c r="I1488" s="130"/>
    </row>
    <row r="1489" spans="2:9">
      <c r="B1489" s="127"/>
      <c r="C1489" s="128"/>
      <c r="E1489" s="128"/>
      <c r="G1489" s="129"/>
      <c r="I1489" s="130"/>
    </row>
    <row r="1490" spans="2:9">
      <c r="B1490" s="127"/>
      <c r="C1490" s="128"/>
      <c r="E1490" s="128"/>
      <c r="G1490" s="129"/>
      <c r="I1490" s="130"/>
    </row>
    <row r="1491" spans="2:9">
      <c r="B1491" s="127"/>
      <c r="C1491" s="128"/>
      <c r="E1491" s="128"/>
      <c r="G1491" s="129"/>
      <c r="I1491" s="130"/>
    </row>
    <row r="1492" spans="2:9">
      <c r="B1492" s="127"/>
      <c r="C1492" s="128"/>
      <c r="E1492" s="128"/>
      <c r="G1492" s="129"/>
      <c r="I1492" s="130"/>
    </row>
    <row r="1493" spans="2:9">
      <c r="B1493" s="127"/>
      <c r="C1493" s="128"/>
      <c r="E1493" s="128"/>
      <c r="G1493" s="129"/>
      <c r="I1493" s="130"/>
    </row>
    <row r="1494" spans="2:9">
      <c r="B1494" s="127"/>
      <c r="C1494" s="128"/>
      <c r="E1494" s="128"/>
      <c r="G1494" s="129"/>
      <c r="I1494" s="130"/>
    </row>
    <row r="1495" spans="2:9">
      <c r="B1495" s="127"/>
      <c r="C1495" s="128"/>
      <c r="E1495" s="128"/>
      <c r="G1495" s="129"/>
      <c r="I1495" s="130"/>
    </row>
    <row r="1496" spans="2:9">
      <c r="B1496" s="127"/>
      <c r="C1496" s="128"/>
      <c r="E1496" s="128"/>
      <c r="G1496" s="129"/>
      <c r="I1496" s="130"/>
    </row>
    <row r="1497" spans="2:9">
      <c r="B1497" s="127"/>
      <c r="C1497" s="128"/>
      <c r="E1497" s="128"/>
      <c r="G1497" s="129"/>
      <c r="I1497" s="130"/>
    </row>
    <row r="1498" spans="2:9">
      <c r="B1498" s="127"/>
      <c r="C1498" s="128"/>
      <c r="E1498" s="128"/>
      <c r="G1498" s="129"/>
      <c r="I1498" s="130"/>
    </row>
    <row r="1499" spans="2:9">
      <c r="B1499" s="127"/>
      <c r="C1499" s="128"/>
      <c r="E1499" s="128"/>
      <c r="G1499" s="129"/>
      <c r="I1499" s="130"/>
    </row>
    <row r="1500" spans="2:9">
      <c r="B1500" s="127"/>
      <c r="C1500" s="128"/>
      <c r="E1500" s="128"/>
      <c r="G1500" s="129"/>
      <c r="I1500" s="130"/>
    </row>
    <row r="1501" spans="2:9">
      <c r="B1501" s="127"/>
      <c r="C1501" s="128"/>
      <c r="E1501" s="128"/>
      <c r="G1501" s="129"/>
      <c r="I1501" s="130"/>
    </row>
    <row r="1502" spans="2:9">
      <c r="B1502" s="127"/>
      <c r="C1502" s="128"/>
      <c r="E1502" s="128"/>
      <c r="G1502" s="129"/>
      <c r="I1502" s="130"/>
    </row>
    <row r="1503" spans="2:9">
      <c r="B1503" s="127"/>
      <c r="C1503" s="128"/>
      <c r="E1503" s="128"/>
      <c r="G1503" s="129"/>
      <c r="I1503" s="130"/>
    </row>
    <row r="1504" spans="2:9">
      <c r="B1504" s="127"/>
      <c r="C1504" s="128"/>
      <c r="E1504" s="128"/>
      <c r="G1504" s="129"/>
      <c r="I1504" s="130"/>
    </row>
    <row r="1505" spans="2:9">
      <c r="B1505" s="127"/>
      <c r="C1505" s="128"/>
      <c r="E1505" s="128"/>
      <c r="G1505" s="129"/>
      <c r="I1505" s="130"/>
    </row>
    <row r="1506" spans="2:9">
      <c r="B1506" s="127"/>
      <c r="C1506" s="128"/>
      <c r="E1506" s="128"/>
      <c r="G1506" s="129"/>
      <c r="I1506" s="130"/>
    </row>
    <row r="1507" spans="2:9">
      <c r="B1507" s="127"/>
      <c r="C1507" s="128"/>
      <c r="E1507" s="128"/>
      <c r="G1507" s="129"/>
      <c r="I1507" s="130"/>
    </row>
    <row r="1508" spans="2:9">
      <c r="B1508" s="127"/>
      <c r="C1508" s="128"/>
      <c r="E1508" s="128"/>
      <c r="G1508" s="129"/>
      <c r="I1508" s="130"/>
    </row>
    <row r="1509" spans="2:9">
      <c r="B1509" s="127"/>
      <c r="C1509" s="128"/>
      <c r="E1509" s="128"/>
      <c r="G1509" s="129"/>
      <c r="I1509" s="130"/>
    </row>
    <row r="1510" spans="2:9">
      <c r="B1510" s="127"/>
      <c r="C1510" s="128"/>
      <c r="E1510" s="128"/>
      <c r="G1510" s="129"/>
      <c r="I1510" s="130"/>
    </row>
    <row r="1511" spans="2:9">
      <c r="B1511" s="127"/>
      <c r="C1511" s="128"/>
      <c r="E1511" s="128"/>
      <c r="G1511" s="129"/>
      <c r="I1511" s="130"/>
    </row>
    <row r="1512" spans="2:9">
      <c r="B1512" s="127"/>
      <c r="C1512" s="128"/>
      <c r="E1512" s="128"/>
      <c r="G1512" s="129"/>
      <c r="I1512" s="130"/>
    </row>
    <row r="1513" spans="2:9">
      <c r="B1513" s="127"/>
      <c r="C1513" s="128"/>
      <c r="E1513" s="128"/>
      <c r="G1513" s="129"/>
      <c r="I1513" s="130"/>
    </row>
    <row r="1514" spans="2:9">
      <c r="B1514" s="127"/>
      <c r="C1514" s="128"/>
      <c r="E1514" s="128"/>
      <c r="G1514" s="129"/>
      <c r="I1514" s="130"/>
    </row>
    <row r="1515" spans="2:9">
      <c r="B1515" s="127"/>
      <c r="C1515" s="128"/>
      <c r="E1515" s="128"/>
      <c r="G1515" s="129"/>
      <c r="I1515" s="130"/>
    </row>
    <row r="1516" spans="2:9">
      <c r="B1516" s="127"/>
      <c r="C1516" s="128"/>
      <c r="E1516" s="128"/>
      <c r="G1516" s="129"/>
      <c r="I1516" s="130"/>
    </row>
    <row r="1517" spans="2:9">
      <c r="B1517" s="127"/>
      <c r="C1517" s="128"/>
      <c r="E1517" s="128"/>
      <c r="G1517" s="129"/>
      <c r="I1517" s="130"/>
    </row>
    <row r="1518" spans="2:9">
      <c r="B1518" s="127"/>
      <c r="C1518" s="128"/>
      <c r="E1518" s="128"/>
      <c r="G1518" s="129"/>
      <c r="I1518" s="130"/>
    </row>
    <row r="1519" spans="2:9">
      <c r="B1519" s="127"/>
      <c r="C1519" s="128"/>
      <c r="E1519" s="128"/>
      <c r="G1519" s="129"/>
      <c r="I1519" s="130"/>
    </row>
    <row r="1520" spans="2:9">
      <c r="B1520" s="127"/>
      <c r="C1520" s="128"/>
      <c r="E1520" s="128"/>
      <c r="G1520" s="129"/>
      <c r="I1520" s="130"/>
    </row>
    <row r="1521" spans="2:9">
      <c r="B1521" s="127"/>
      <c r="C1521" s="128"/>
      <c r="E1521" s="128"/>
      <c r="G1521" s="129"/>
      <c r="I1521" s="130"/>
    </row>
    <row r="1522" spans="2:9">
      <c r="B1522" s="127"/>
      <c r="C1522" s="128"/>
      <c r="E1522" s="128"/>
      <c r="G1522" s="129"/>
      <c r="I1522" s="130"/>
    </row>
    <row r="1523" spans="2:9">
      <c r="B1523" s="127"/>
      <c r="C1523" s="128"/>
      <c r="E1523" s="128"/>
      <c r="G1523" s="129"/>
      <c r="I1523" s="130"/>
    </row>
    <row r="1524" spans="2:9">
      <c r="B1524" s="127"/>
      <c r="C1524" s="128"/>
      <c r="E1524" s="128"/>
      <c r="G1524" s="129"/>
      <c r="I1524" s="130"/>
    </row>
    <row r="1525" spans="2:9">
      <c r="B1525" s="127"/>
      <c r="C1525" s="128"/>
      <c r="E1525" s="128"/>
      <c r="G1525" s="129"/>
      <c r="I1525" s="130"/>
    </row>
    <row r="1526" spans="2:9">
      <c r="B1526" s="127"/>
      <c r="C1526" s="128"/>
      <c r="E1526" s="128"/>
      <c r="G1526" s="129"/>
      <c r="I1526" s="130"/>
    </row>
    <row r="1527" spans="2:9">
      <c r="B1527" s="127"/>
      <c r="C1527" s="128"/>
      <c r="E1527" s="128"/>
      <c r="G1527" s="129"/>
      <c r="I1527" s="130"/>
    </row>
    <row r="1528" spans="2:9">
      <c r="B1528" s="127"/>
      <c r="C1528" s="128"/>
      <c r="E1528" s="128"/>
      <c r="G1528" s="129"/>
      <c r="I1528" s="130"/>
    </row>
    <row r="1529" spans="2:9">
      <c r="B1529" s="127"/>
      <c r="C1529" s="128"/>
      <c r="E1529" s="128"/>
      <c r="G1529" s="129"/>
      <c r="I1529" s="130"/>
    </row>
    <row r="1530" spans="2:9">
      <c r="B1530" s="127"/>
      <c r="C1530" s="128"/>
      <c r="E1530" s="128"/>
      <c r="G1530" s="129"/>
      <c r="I1530" s="130"/>
    </row>
    <row r="1531" spans="2:9">
      <c r="B1531" s="127"/>
      <c r="C1531" s="128"/>
      <c r="E1531" s="128"/>
      <c r="G1531" s="129"/>
      <c r="I1531" s="130"/>
    </row>
    <row r="1532" spans="2:9">
      <c r="B1532" s="127"/>
      <c r="C1532" s="128"/>
      <c r="E1532" s="128"/>
      <c r="G1532" s="129"/>
      <c r="I1532" s="130"/>
    </row>
    <row r="1533" spans="2:9">
      <c r="B1533" s="127"/>
      <c r="C1533" s="128"/>
      <c r="E1533" s="128"/>
      <c r="G1533" s="129"/>
      <c r="I1533" s="130"/>
    </row>
    <row r="1534" spans="2:9">
      <c r="B1534" s="127"/>
      <c r="C1534" s="128"/>
      <c r="E1534" s="128"/>
      <c r="G1534" s="129"/>
      <c r="I1534" s="130"/>
    </row>
    <row r="1535" spans="2:9">
      <c r="B1535" s="127"/>
      <c r="C1535" s="128"/>
      <c r="E1535" s="128"/>
      <c r="G1535" s="129"/>
      <c r="I1535" s="130"/>
    </row>
    <row r="1536" spans="2:9">
      <c r="B1536" s="127"/>
      <c r="C1536" s="128"/>
      <c r="E1536" s="128"/>
      <c r="G1536" s="129"/>
      <c r="I1536" s="130"/>
    </row>
    <row r="1537" spans="2:9">
      <c r="B1537" s="127"/>
      <c r="C1537" s="128"/>
      <c r="E1537" s="128"/>
      <c r="G1537" s="129"/>
      <c r="I1537" s="130"/>
    </row>
    <row r="1538" spans="2:9">
      <c r="B1538" s="127"/>
      <c r="C1538" s="128"/>
      <c r="E1538" s="128"/>
      <c r="G1538" s="129"/>
      <c r="I1538" s="130"/>
    </row>
    <row r="1539" spans="2:9">
      <c r="B1539" s="127"/>
      <c r="C1539" s="128"/>
      <c r="E1539" s="128"/>
      <c r="G1539" s="129"/>
      <c r="I1539" s="130"/>
    </row>
    <row r="1540" spans="2:9">
      <c r="B1540" s="127"/>
      <c r="C1540" s="128"/>
      <c r="E1540" s="128"/>
      <c r="G1540" s="129"/>
      <c r="I1540" s="130"/>
    </row>
    <row r="1541" spans="2:9">
      <c r="B1541" s="127"/>
      <c r="C1541" s="128"/>
      <c r="E1541" s="128"/>
      <c r="G1541" s="129"/>
      <c r="I1541" s="130"/>
    </row>
    <row r="1542" spans="2:9">
      <c r="B1542" s="127"/>
      <c r="C1542" s="128"/>
      <c r="E1542" s="128"/>
      <c r="G1542" s="129"/>
      <c r="I1542" s="130"/>
    </row>
    <row r="1543" spans="2:9">
      <c r="B1543" s="127"/>
      <c r="C1543" s="128"/>
      <c r="E1543" s="128"/>
      <c r="G1543" s="129"/>
      <c r="I1543" s="130"/>
    </row>
    <row r="1544" spans="2:9">
      <c r="B1544" s="127"/>
      <c r="C1544" s="128"/>
      <c r="E1544" s="128"/>
      <c r="G1544" s="129"/>
      <c r="I1544" s="130"/>
    </row>
    <row r="1545" spans="2:9">
      <c r="B1545" s="127"/>
      <c r="C1545" s="128"/>
      <c r="E1545" s="128"/>
      <c r="G1545" s="129"/>
      <c r="I1545" s="130"/>
    </row>
    <row r="1546" spans="2:9">
      <c r="B1546" s="127"/>
      <c r="C1546" s="128"/>
      <c r="E1546" s="128"/>
      <c r="G1546" s="129"/>
      <c r="I1546" s="130"/>
    </row>
    <row r="1547" spans="2:9">
      <c r="B1547" s="127"/>
      <c r="C1547" s="128"/>
      <c r="E1547" s="128"/>
      <c r="G1547" s="129"/>
      <c r="I1547" s="130"/>
    </row>
    <row r="1548" spans="2:9">
      <c r="B1548" s="127"/>
      <c r="C1548" s="128"/>
      <c r="E1548" s="128"/>
      <c r="G1548" s="129"/>
      <c r="I1548" s="130"/>
    </row>
    <row r="1549" spans="2:9">
      <c r="B1549" s="127"/>
      <c r="C1549" s="128"/>
      <c r="E1549" s="128"/>
      <c r="G1549" s="129"/>
      <c r="I1549" s="130"/>
    </row>
    <row r="1550" spans="2:9">
      <c r="B1550" s="127"/>
      <c r="C1550" s="128"/>
      <c r="E1550" s="128"/>
      <c r="G1550" s="129"/>
      <c r="I1550" s="130"/>
    </row>
    <row r="1551" spans="2:9">
      <c r="B1551" s="127"/>
      <c r="C1551" s="128"/>
      <c r="E1551" s="128"/>
      <c r="G1551" s="129"/>
      <c r="I1551" s="130"/>
    </row>
    <row r="1552" spans="2:9">
      <c r="B1552" s="127"/>
      <c r="C1552" s="128"/>
      <c r="E1552" s="128"/>
      <c r="G1552" s="129"/>
      <c r="I1552" s="130"/>
    </row>
    <row r="1553" spans="2:9">
      <c r="B1553" s="127"/>
      <c r="C1553" s="128"/>
      <c r="E1553" s="128"/>
      <c r="G1553" s="129"/>
      <c r="I1553" s="130"/>
    </row>
    <row r="1554" spans="2:9">
      <c r="B1554" s="127"/>
      <c r="C1554" s="128"/>
      <c r="E1554" s="128"/>
      <c r="G1554" s="129"/>
      <c r="I1554" s="130"/>
    </row>
    <row r="1555" spans="2:9">
      <c r="B1555" s="127"/>
      <c r="C1555" s="128"/>
      <c r="E1555" s="128"/>
      <c r="G1555" s="129"/>
      <c r="I1555" s="130"/>
    </row>
    <row r="1556" spans="2:9">
      <c r="B1556" s="127"/>
      <c r="C1556" s="128"/>
      <c r="E1556" s="128"/>
      <c r="G1556" s="129"/>
      <c r="I1556" s="130"/>
    </row>
    <row r="1557" spans="2:9">
      <c r="B1557" s="127"/>
      <c r="C1557" s="128"/>
      <c r="E1557" s="128"/>
      <c r="G1557" s="129"/>
      <c r="I1557" s="130"/>
    </row>
    <row r="1558" spans="2:9">
      <c r="B1558" s="127"/>
      <c r="C1558" s="128"/>
      <c r="E1558" s="128"/>
      <c r="G1558" s="129"/>
      <c r="I1558" s="130"/>
    </row>
    <row r="1559" spans="2:9">
      <c r="B1559" s="127"/>
      <c r="C1559" s="128"/>
      <c r="E1559" s="128"/>
      <c r="G1559" s="129"/>
      <c r="I1559" s="130"/>
    </row>
    <row r="1560" spans="2:9">
      <c r="B1560" s="127"/>
      <c r="C1560" s="128"/>
      <c r="E1560" s="128"/>
      <c r="G1560" s="129"/>
      <c r="I1560" s="130"/>
    </row>
    <row r="1561" spans="2:9">
      <c r="B1561" s="127"/>
      <c r="C1561" s="128"/>
      <c r="E1561" s="128"/>
      <c r="G1561" s="129"/>
      <c r="I1561" s="130"/>
    </row>
    <row r="1562" spans="2:9">
      <c r="B1562" s="127"/>
      <c r="C1562" s="128"/>
      <c r="E1562" s="128"/>
      <c r="G1562" s="129"/>
      <c r="I1562" s="130"/>
    </row>
    <row r="1563" spans="2:9">
      <c r="B1563" s="127"/>
      <c r="C1563" s="128"/>
      <c r="E1563" s="128"/>
      <c r="G1563" s="129"/>
      <c r="I1563" s="130"/>
    </row>
    <row r="1564" spans="2:9">
      <c r="B1564" s="127"/>
      <c r="C1564" s="128"/>
      <c r="E1564" s="128"/>
      <c r="G1564" s="129"/>
      <c r="I1564" s="130"/>
    </row>
    <row r="1565" spans="2:9">
      <c r="B1565" s="127"/>
      <c r="C1565" s="128"/>
      <c r="E1565" s="128"/>
      <c r="G1565" s="129"/>
      <c r="I1565" s="130"/>
    </row>
    <row r="1566" spans="2:9">
      <c r="B1566" s="127"/>
      <c r="C1566" s="128"/>
      <c r="E1566" s="128"/>
      <c r="G1566" s="129"/>
      <c r="I1566" s="130"/>
    </row>
    <row r="1567" spans="2:9">
      <c r="B1567" s="127"/>
      <c r="C1567" s="128"/>
      <c r="E1567" s="128"/>
      <c r="G1567" s="129"/>
      <c r="I1567" s="130"/>
    </row>
    <row r="1568" spans="2:9">
      <c r="B1568" s="127"/>
      <c r="C1568" s="128"/>
      <c r="E1568" s="128"/>
      <c r="G1568" s="129"/>
      <c r="I1568" s="130"/>
    </row>
    <row r="1569" spans="2:9">
      <c r="B1569" s="127"/>
      <c r="C1569" s="128"/>
      <c r="E1569" s="128"/>
      <c r="G1569" s="129"/>
      <c r="I1569" s="130"/>
    </row>
    <row r="1570" spans="2:9">
      <c r="B1570" s="127"/>
      <c r="C1570" s="128"/>
      <c r="E1570" s="128"/>
      <c r="G1570" s="129"/>
      <c r="I1570" s="130"/>
    </row>
    <row r="1571" spans="2:9">
      <c r="B1571" s="127"/>
      <c r="C1571" s="128"/>
      <c r="E1571" s="128"/>
      <c r="G1571" s="129"/>
      <c r="I1571" s="130"/>
    </row>
    <row r="1572" spans="2:9">
      <c r="B1572" s="127"/>
      <c r="C1572" s="128"/>
      <c r="E1572" s="128"/>
      <c r="G1572" s="129"/>
      <c r="I1572" s="130"/>
    </row>
    <row r="1573" spans="2:9">
      <c r="B1573" s="127"/>
      <c r="C1573" s="128"/>
      <c r="E1573" s="128"/>
      <c r="G1573" s="129"/>
      <c r="I1573" s="130"/>
    </row>
    <row r="1574" spans="2:9">
      <c r="B1574" s="127"/>
      <c r="C1574" s="128"/>
      <c r="E1574" s="128"/>
      <c r="G1574" s="129"/>
      <c r="I1574" s="130"/>
    </row>
    <row r="1575" spans="2:9">
      <c r="B1575" s="127"/>
      <c r="C1575" s="128"/>
      <c r="E1575" s="128"/>
      <c r="G1575" s="129"/>
      <c r="I1575" s="130"/>
    </row>
    <row r="1576" spans="2:9">
      <c r="B1576" s="127"/>
      <c r="C1576" s="128"/>
      <c r="E1576" s="128"/>
      <c r="G1576" s="129"/>
      <c r="I1576" s="130"/>
    </row>
    <row r="1577" spans="2:9">
      <c r="B1577" s="127"/>
      <c r="C1577" s="128"/>
      <c r="E1577" s="128"/>
      <c r="G1577" s="129"/>
      <c r="I1577" s="130"/>
    </row>
    <row r="1578" spans="2:9">
      <c r="B1578" s="127"/>
      <c r="C1578" s="128"/>
      <c r="E1578" s="128"/>
      <c r="G1578" s="129"/>
      <c r="I1578" s="130"/>
    </row>
    <row r="1579" spans="2:9">
      <c r="B1579" s="127"/>
      <c r="C1579" s="128"/>
      <c r="E1579" s="128"/>
      <c r="G1579" s="129"/>
      <c r="I1579" s="130"/>
    </row>
    <row r="1580" spans="2:9">
      <c r="B1580" s="127"/>
      <c r="C1580" s="128"/>
      <c r="E1580" s="128"/>
      <c r="G1580" s="129"/>
      <c r="I1580" s="130"/>
    </row>
    <row r="1581" spans="2:9">
      <c r="B1581" s="127"/>
      <c r="C1581" s="128"/>
      <c r="E1581" s="128"/>
      <c r="G1581" s="129"/>
      <c r="I1581" s="130"/>
    </row>
    <row r="1582" spans="2:9">
      <c r="B1582" s="127"/>
      <c r="C1582" s="128"/>
      <c r="E1582" s="128"/>
      <c r="G1582" s="129"/>
      <c r="I1582" s="130"/>
    </row>
    <row r="1583" spans="2:9">
      <c r="B1583" s="127"/>
      <c r="C1583" s="128"/>
      <c r="E1583" s="128"/>
      <c r="G1583" s="129"/>
      <c r="I1583" s="130"/>
    </row>
    <row r="1584" spans="2:9">
      <c r="B1584" s="127"/>
      <c r="C1584" s="128"/>
      <c r="E1584" s="128"/>
      <c r="G1584" s="129"/>
      <c r="I1584" s="130"/>
    </row>
    <row r="1585" spans="2:9">
      <c r="B1585" s="127"/>
      <c r="C1585" s="128"/>
      <c r="E1585" s="128"/>
      <c r="G1585" s="129"/>
      <c r="I1585" s="130"/>
    </row>
    <row r="1586" spans="2:9">
      <c r="B1586" s="127"/>
      <c r="C1586" s="128"/>
      <c r="E1586" s="128"/>
      <c r="G1586" s="129"/>
      <c r="I1586" s="130"/>
    </row>
    <row r="1587" spans="2:9">
      <c r="B1587" s="127"/>
      <c r="C1587" s="128"/>
      <c r="E1587" s="128"/>
      <c r="G1587" s="129"/>
      <c r="I1587" s="130"/>
    </row>
    <row r="1588" spans="2:9">
      <c r="B1588" s="127"/>
      <c r="C1588" s="128"/>
      <c r="E1588" s="128"/>
      <c r="G1588" s="129"/>
      <c r="I1588" s="130"/>
    </row>
    <row r="1589" spans="2:9">
      <c r="B1589" s="127"/>
      <c r="C1589" s="128"/>
      <c r="E1589" s="128"/>
      <c r="G1589" s="129"/>
      <c r="I1589" s="130"/>
    </row>
    <row r="1590" spans="2:9">
      <c r="B1590" s="127"/>
      <c r="C1590" s="128"/>
      <c r="E1590" s="128"/>
      <c r="G1590" s="129"/>
      <c r="I1590" s="130"/>
    </row>
    <row r="1591" spans="2:9">
      <c r="B1591" s="127"/>
      <c r="C1591" s="128"/>
      <c r="E1591" s="128"/>
      <c r="G1591" s="129"/>
      <c r="I1591" s="130"/>
    </row>
    <row r="1592" spans="2:9">
      <c r="B1592" s="127"/>
      <c r="C1592" s="128"/>
      <c r="E1592" s="128"/>
      <c r="G1592" s="129"/>
      <c r="I1592" s="130"/>
    </row>
    <row r="1593" spans="2:9">
      <c r="B1593" s="127"/>
      <c r="C1593" s="128"/>
      <c r="E1593" s="128"/>
      <c r="G1593" s="129"/>
      <c r="I1593" s="130"/>
    </row>
    <row r="1594" spans="2:9">
      <c r="B1594" s="127"/>
      <c r="C1594" s="128"/>
      <c r="E1594" s="128"/>
      <c r="G1594" s="129"/>
      <c r="I1594" s="130"/>
    </row>
    <row r="1595" spans="2:9">
      <c r="B1595" s="127"/>
      <c r="C1595" s="128"/>
      <c r="E1595" s="128"/>
      <c r="G1595" s="129"/>
      <c r="I1595" s="130"/>
    </row>
    <row r="1596" spans="2:9">
      <c r="B1596" s="127"/>
      <c r="C1596" s="128"/>
      <c r="E1596" s="128"/>
      <c r="G1596" s="129"/>
      <c r="I1596" s="130"/>
    </row>
    <row r="1597" spans="2:9">
      <c r="B1597" s="127"/>
      <c r="C1597" s="128"/>
      <c r="E1597" s="128"/>
      <c r="G1597" s="129"/>
      <c r="I1597" s="130"/>
    </row>
    <row r="1598" spans="2:9">
      <c r="B1598" s="127"/>
      <c r="C1598" s="128"/>
      <c r="E1598" s="128"/>
      <c r="G1598" s="129"/>
      <c r="I1598" s="130"/>
    </row>
    <row r="1599" spans="2:9">
      <c r="B1599" s="127"/>
      <c r="C1599" s="128"/>
      <c r="E1599" s="128"/>
      <c r="G1599" s="129"/>
      <c r="I1599" s="130"/>
    </row>
    <row r="1600" spans="2:9">
      <c r="B1600" s="127"/>
      <c r="C1600" s="128"/>
      <c r="E1600" s="128"/>
      <c r="G1600" s="129"/>
      <c r="I1600" s="130"/>
    </row>
    <row r="1601" spans="2:9">
      <c r="B1601" s="127"/>
      <c r="C1601" s="128"/>
      <c r="E1601" s="128"/>
      <c r="G1601" s="129"/>
      <c r="I1601" s="130"/>
    </row>
    <row r="1602" spans="2:9">
      <c r="B1602" s="127"/>
      <c r="C1602" s="128"/>
      <c r="E1602" s="128"/>
      <c r="G1602" s="129"/>
      <c r="I1602" s="130"/>
    </row>
    <row r="1603" spans="2:9">
      <c r="B1603" s="127"/>
      <c r="C1603" s="128"/>
      <c r="E1603" s="128"/>
      <c r="G1603" s="129"/>
      <c r="I1603" s="130"/>
    </row>
    <row r="1604" spans="2:9">
      <c r="B1604" s="127"/>
      <c r="C1604" s="128"/>
      <c r="E1604" s="128"/>
      <c r="G1604" s="129"/>
      <c r="I1604" s="130"/>
    </row>
    <row r="1605" spans="2:9">
      <c r="B1605" s="127"/>
      <c r="C1605" s="128"/>
      <c r="E1605" s="128"/>
      <c r="G1605" s="129"/>
      <c r="I1605" s="130"/>
    </row>
    <row r="1606" spans="2:9">
      <c r="B1606" s="127"/>
      <c r="C1606" s="128"/>
      <c r="E1606" s="128"/>
      <c r="G1606" s="129"/>
      <c r="I1606" s="130"/>
    </row>
    <row r="1607" spans="2:9">
      <c r="B1607" s="127"/>
      <c r="C1607" s="128"/>
      <c r="E1607" s="128"/>
      <c r="G1607" s="129"/>
      <c r="I1607" s="130"/>
    </row>
    <row r="1608" spans="2:9">
      <c r="B1608" s="127"/>
      <c r="C1608" s="128"/>
      <c r="E1608" s="128"/>
      <c r="G1608" s="129"/>
      <c r="I1608" s="130"/>
    </row>
    <row r="1609" spans="2:9">
      <c r="B1609" s="127"/>
      <c r="C1609" s="128"/>
      <c r="E1609" s="128"/>
      <c r="G1609" s="129"/>
      <c r="I1609" s="130"/>
    </row>
    <row r="1610" spans="2:9">
      <c r="B1610" s="127"/>
      <c r="C1610" s="128"/>
      <c r="E1610" s="128"/>
      <c r="G1610" s="129"/>
      <c r="I1610" s="130"/>
    </row>
    <row r="1611" spans="2:9">
      <c r="B1611" s="127"/>
      <c r="C1611" s="128"/>
      <c r="E1611" s="128"/>
      <c r="G1611" s="129"/>
      <c r="I1611" s="130"/>
    </row>
    <row r="1612" spans="2:9">
      <c r="B1612" s="127"/>
      <c r="C1612" s="128"/>
      <c r="E1612" s="128"/>
      <c r="G1612" s="129"/>
      <c r="I1612" s="130"/>
    </row>
    <row r="1613" spans="2:9">
      <c r="B1613" s="127"/>
      <c r="C1613" s="128"/>
      <c r="E1613" s="128"/>
      <c r="G1613" s="129"/>
      <c r="I1613" s="130"/>
    </row>
    <row r="1614" spans="2:9">
      <c r="B1614" s="127"/>
      <c r="C1614" s="128"/>
      <c r="E1614" s="128"/>
      <c r="G1614" s="129"/>
      <c r="I1614" s="130"/>
    </row>
    <row r="1615" spans="2:9">
      <c r="B1615" s="127"/>
      <c r="C1615" s="128"/>
      <c r="E1615" s="128"/>
      <c r="G1615" s="129"/>
      <c r="I1615" s="130"/>
    </row>
    <row r="1616" spans="2:9">
      <c r="B1616" s="127"/>
      <c r="C1616" s="128"/>
      <c r="E1616" s="128"/>
      <c r="G1616" s="129"/>
      <c r="I1616" s="130"/>
    </row>
    <row r="1617" spans="2:9">
      <c r="B1617" s="127"/>
      <c r="C1617" s="128"/>
      <c r="E1617" s="128"/>
      <c r="G1617" s="129"/>
      <c r="I1617" s="130"/>
    </row>
    <row r="1618" spans="2:9">
      <c r="B1618" s="127"/>
      <c r="C1618" s="128"/>
      <c r="E1618" s="128"/>
      <c r="G1618" s="129"/>
      <c r="I1618" s="130"/>
    </row>
    <row r="1619" spans="2:9">
      <c r="B1619" s="127"/>
      <c r="C1619" s="128"/>
      <c r="E1619" s="128"/>
      <c r="G1619" s="129"/>
      <c r="I1619" s="130"/>
    </row>
    <row r="1620" spans="2:9">
      <c r="B1620" s="127"/>
      <c r="C1620" s="128"/>
      <c r="E1620" s="128"/>
      <c r="G1620" s="129"/>
      <c r="I1620" s="130"/>
    </row>
    <row r="1621" spans="2:9">
      <c r="B1621" s="127"/>
      <c r="C1621" s="128"/>
      <c r="E1621" s="128"/>
      <c r="G1621" s="129"/>
      <c r="I1621" s="130"/>
    </row>
    <row r="1622" spans="2:9">
      <c r="B1622" s="127"/>
      <c r="C1622" s="128"/>
      <c r="E1622" s="128"/>
      <c r="G1622" s="129"/>
      <c r="I1622" s="130"/>
    </row>
    <row r="1623" spans="2:9">
      <c r="B1623" s="127"/>
      <c r="C1623" s="128"/>
      <c r="E1623" s="128"/>
      <c r="G1623" s="129"/>
      <c r="I1623" s="130"/>
    </row>
    <row r="1624" spans="2:9">
      <c r="B1624" s="127"/>
      <c r="C1624" s="128"/>
      <c r="E1624" s="128"/>
      <c r="G1624" s="129"/>
      <c r="I1624" s="130"/>
    </row>
    <row r="1625" spans="2:9">
      <c r="B1625" s="127"/>
      <c r="C1625" s="128"/>
      <c r="E1625" s="128"/>
      <c r="G1625" s="129"/>
      <c r="I1625" s="130"/>
    </row>
    <row r="1626" spans="2:9">
      <c r="B1626" s="127"/>
      <c r="C1626" s="128"/>
      <c r="E1626" s="128"/>
      <c r="G1626" s="129"/>
      <c r="I1626" s="130"/>
    </row>
    <row r="1627" spans="2:9">
      <c r="B1627" s="127"/>
      <c r="C1627" s="128"/>
      <c r="E1627" s="128"/>
      <c r="G1627" s="129"/>
      <c r="I1627" s="130"/>
    </row>
    <row r="1628" spans="2:9">
      <c r="B1628" s="127"/>
      <c r="C1628" s="128"/>
      <c r="E1628" s="128"/>
      <c r="G1628" s="129"/>
      <c r="I1628" s="130"/>
    </row>
    <row r="1629" spans="2:9">
      <c r="B1629" s="127"/>
      <c r="C1629" s="128"/>
      <c r="E1629" s="128"/>
      <c r="G1629" s="129"/>
      <c r="I1629" s="130"/>
    </row>
    <row r="1630" spans="2:9">
      <c r="B1630" s="127"/>
      <c r="C1630" s="128"/>
      <c r="E1630" s="128"/>
      <c r="G1630" s="129"/>
      <c r="I1630" s="130"/>
    </row>
    <row r="1631" spans="2:9">
      <c r="B1631" s="127"/>
      <c r="C1631" s="128"/>
      <c r="E1631" s="128"/>
      <c r="G1631" s="129"/>
      <c r="I1631" s="130"/>
    </row>
    <row r="1632" spans="2:9">
      <c r="B1632" s="127"/>
      <c r="C1632" s="128"/>
      <c r="E1632" s="128"/>
      <c r="G1632" s="129"/>
      <c r="I1632" s="130"/>
    </row>
    <row r="1633" spans="2:9">
      <c r="B1633" s="127"/>
      <c r="C1633" s="128"/>
      <c r="E1633" s="128"/>
      <c r="G1633" s="129"/>
      <c r="I1633" s="130"/>
    </row>
    <row r="1634" spans="2:9">
      <c r="B1634" s="127"/>
      <c r="C1634" s="128"/>
      <c r="E1634" s="128"/>
      <c r="G1634" s="129"/>
      <c r="I1634" s="130"/>
    </row>
    <row r="1635" spans="2:9">
      <c r="B1635" s="127"/>
      <c r="C1635" s="128"/>
      <c r="E1635" s="128"/>
      <c r="G1635" s="129"/>
      <c r="I1635" s="130"/>
    </row>
    <row r="1636" spans="2:9">
      <c r="B1636" s="127"/>
      <c r="C1636" s="128"/>
      <c r="E1636" s="128"/>
      <c r="G1636" s="129"/>
      <c r="I1636" s="130"/>
    </row>
    <row r="1637" spans="2:9">
      <c r="B1637" s="127"/>
      <c r="C1637" s="128"/>
      <c r="E1637" s="128"/>
      <c r="G1637" s="129"/>
      <c r="I1637" s="130"/>
    </row>
    <row r="1638" spans="2:9">
      <c r="B1638" s="127"/>
      <c r="C1638" s="128"/>
      <c r="E1638" s="128"/>
      <c r="G1638" s="129"/>
      <c r="I1638" s="130"/>
    </row>
    <row r="1639" spans="2:9">
      <c r="B1639" s="127"/>
      <c r="C1639" s="128"/>
      <c r="E1639" s="128"/>
      <c r="G1639" s="129"/>
      <c r="I1639" s="130"/>
    </row>
    <row r="1640" spans="2:9">
      <c r="B1640" s="127"/>
      <c r="C1640" s="128"/>
      <c r="E1640" s="128"/>
      <c r="G1640" s="129"/>
      <c r="I1640" s="130"/>
    </row>
    <row r="1641" spans="2:9">
      <c r="B1641" s="127"/>
      <c r="C1641" s="128"/>
      <c r="E1641" s="128"/>
      <c r="G1641" s="129"/>
      <c r="I1641" s="130"/>
    </row>
    <row r="1642" spans="2:9">
      <c r="B1642" s="127"/>
      <c r="C1642" s="128"/>
      <c r="E1642" s="128"/>
      <c r="G1642" s="129"/>
      <c r="I1642" s="130"/>
    </row>
    <row r="1643" spans="2:9">
      <c r="B1643" s="127"/>
      <c r="C1643" s="128"/>
      <c r="E1643" s="128"/>
      <c r="G1643" s="129"/>
      <c r="I1643" s="130"/>
    </row>
    <row r="1644" spans="2:9">
      <c r="B1644" s="127"/>
      <c r="C1644" s="128"/>
      <c r="E1644" s="128"/>
      <c r="G1644" s="129"/>
      <c r="I1644" s="130"/>
    </row>
    <row r="1645" spans="2:9">
      <c r="B1645" s="127"/>
      <c r="C1645" s="128"/>
      <c r="E1645" s="128"/>
      <c r="G1645" s="129"/>
      <c r="I1645" s="130"/>
    </row>
    <row r="1646" spans="2:9">
      <c r="B1646" s="127"/>
      <c r="C1646" s="128"/>
      <c r="E1646" s="128"/>
      <c r="G1646" s="129"/>
      <c r="I1646" s="130"/>
    </row>
    <row r="1647" spans="2:9">
      <c r="B1647" s="127"/>
      <c r="C1647" s="128"/>
      <c r="E1647" s="128"/>
      <c r="G1647" s="129"/>
      <c r="I1647" s="130"/>
    </row>
    <row r="1648" spans="2:9">
      <c r="B1648" s="127"/>
      <c r="C1648" s="128"/>
      <c r="E1648" s="128"/>
      <c r="G1648" s="129"/>
      <c r="I1648" s="130"/>
    </row>
    <row r="1649" spans="2:9">
      <c r="B1649" s="127"/>
      <c r="C1649" s="128"/>
      <c r="E1649" s="128"/>
      <c r="G1649" s="129"/>
      <c r="I1649" s="130"/>
    </row>
    <row r="1650" spans="2:9">
      <c r="B1650" s="127"/>
      <c r="C1650" s="128"/>
      <c r="E1650" s="128"/>
      <c r="G1650" s="129"/>
      <c r="I1650" s="130"/>
    </row>
    <row r="1651" spans="2:9">
      <c r="B1651" s="127"/>
      <c r="C1651" s="128"/>
      <c r="E1651" s="128"/>
      <c r="G1651" s="129"/>
      <c r="I1651" s="130"/>
    </row>
    <row r="1652" spans="2:9">
      <c r="B1652" s="127"/>
      <c r="C1652" s="128"/>
      <c r="E1652" s="128"/>
      <c r="G1652" s="129"/>
      <c r="I1652" s="130"/>
    </row>
    <row r="1653" spans="2:9">
      <c r="B1653" s="127"/>
      <c r="C1653" s="128"/>
      <c r="E1653" s="128"/>
      <c r="G1653" s="129"/>
      <c r="I1653" s="130"/>
    </row>
    <row r="1654" spans="2:9">
      <c r="B1654" s="127"/>
      <c r="C1654" s="128"/>
      <c r="E1654" s="128"/>
      <c r="G1654" s="129"/>
      <c r="I1654" s="130"/>
    </row>
    <row r="1655" spans="2:9">
      <c r="B1655" s="127"/>
      <c r="C1655" s="128"/>
      <c r="E1655" s="128"/>
      <c r="G1655" s="129"/>
      <c r="I1655" s="130"/>
    </row>
    <row r="1656" spans="2:9">
      <c r="B1656" s="127"/>
      <c r="C1656" s="128"/>
      <c r="E1656" s="128"/>
      <c r="G1656" s="129"/>
      <c r="I1656" s="130"/>
    </row>
    <row r="1657" spans="2:9">
      <c r="B1657" s="127"/>
      <c r="C1657" s="128"/>
      <c r="E1657" s="128"/>
      <c r="G1657" s="129"/>
      <c r="I1657" s="130"/>
    </row>
    <row r="1658" spans="2:9">
      <c r="B1658" s="127"/>
      <c r="C1658" s="128"/>
      <c r="E1658" s="128"/>
      <c r="G1658" s="129"/>
      <c r="I1658" s="130"/>
    </row>
    <row r="1659" spans="2:9">
      <c r="B1659" s="127"/>
      <c r="C1659" s="128"/>
      <c r="E1659" s="128"/>
      <c r="G1659" s="129"/>
      <c r="I1659" s="130"/>
    </row>
    <row r="1660" spans="2:9">
      <c r="B1660" s="127"/>
      <c r="C1660" s="128"/>
      <c r="E1660" s="128"/>
      <c r="G1660" s="129"/>
      <c r="I1660" s="130"/>
    </row>
    <row r="1661" spans="2:9">
      <c r="B1661" s="127"/>
      <c r="C1661" s="128"/>
      <c r="E1661" s="128"/>
      <c r="G1661" s="129"/>
      <c r="I1661" s="130"/>
    </row>
    <row r="1662" spans="2:9">
      <c r="B1662" s="127"/>
      <c r="C1662" s="128"/>
      <c r="E1662" s="128"/>
      <c r="G1662" s="129"/>
      <c r="I1662" s="130"/>
    </row>
    <row r="1663" spans="2:9">
      <c r="B1663" s="127"/>
      <c r="C1663" s="128"/>
      <c r="E1663" s="128"/>
      <c r="G1663" s="129"/>
      <c r="I1663" s="130"/>
    </row>
    <row r="1664" spans="2:9">
      <c r="B1664" s="127"/>
      <c r="C1664" s="128"/>
      <c r="E1664" s="128"/>
      <c r="G1664" s="129"/>
      <c r="I1664" s="130"/>
    </row>
    <row r="1665" spans="2:9">
      <c r="B1665" s="127"/>
      <c r="C1665" s="128"/>
      <c r="E1665" s="128"/>
      <c r="G1665" s="129"/>
      <c r="I1665" s="130"/>
    </row>
    <row r="1666" spans="2:9">
      <c r="B1666" s="127"/>
      <c r="C1666" s="128"/>
      <c r="E1666" s="128"/>
      <c r="G1666" s="129"/>
      <c r="I1666" s="130"/>
    </row>
    <row r="1667" spans="2:9">
      <c r="B1667" s="127"/>
      <c r="C1667" s="128"/>
      <c r="E1667" s="128"/>
      <c r="G1667" s="129"/>
      <c r="I1667" s="130"/>
    </row>
    <row r="1668" spans="2:9">
      <c r="B1668" s="127"/>
      <c r="C1668" s="128"/>
      <c r="E1668" s="128"/>
      <c r="G1668" s="129"/>
      <c r="I1668" s="130"/>
    </row>
    <row r="1669" spans="2:9">
      <c r="B1669" s="127"/>
      <c r="C1669" s="128"/>
      <c r="E1669" s="128"/>
      <c r="G1669" s="129"/>
      <c r="I1669" s="130"/>
    </row>
    <row r="1670" spans="2:9">
      <c r="B1670" s="127"/>
      <c r="C1670" s="128"/>
      <c r="E1670" s="128"/>
      <c r="G1670" s="129"/>
      <c r="I1670" s="130"/>
    </row>
    <row r="1671" spans="2:9">
      <c r="B1671" s="127"/>
      <c r="C1671" s="128"/>
      <c r="E1671" s="128"/>
      <c r="G1671" s="129"/>
      <c r="I1671" s="130"/>
    </row>
    <row r="1672" spans="2:9">
      <c r="B1672" s="127"/>
      <c r="C1672" s="128"/>
      <c r="E1672" s="128"/>
      <c r="G1672" s="129"/>
      <c r="I1672" s="130"/>
    </row>
    <row r="1673" spans="2:9">
      <c r="B1673" s="127"/>
      <c r="C1673" s="128"/>
      <c r="E1673" s="128"/>
      <c r="G1673" s="129"/>
      <c r="I1673" s="130"/>
    </row>
    <row r="1674" spans="2:9">
      <c r="B1674" s="127"/>
      <c r="C1674" s="128"/>
      <c r="E1674" s="128"/>
      <c r="G1674" s="129"/>
      <c r="I1674" s="130"/>
    </row>
    <row r="1675" spans="2:9">
      <c r="B1675" s="127"/>
      <c r="C1675" s="128"/>
      <c r="E1675" s="128"/>
      <c r="G1675" s="129"/>
      <c r="I1675" s="130"/>
    </row>
    <row r="1676" spans="2:9">
      <c r="B1676" s="127"/>
      <c r="C1676" s="128"/>
      <c r="E1676" s="128"/>
      <c r="G1676" s="129"/>
      <c r="I1676" s="130"/>
    </row>
    <row r="1677" spans="2:9">
      <c r="B1677" s="127"/>
      <c r="C1677" s="128"/>
      <c r="E1677" s="128"/>
      <c r="G1677" s="129"/>
      <c r="I1677" s="130"/>
    </row>
    <row r="1678" spans="2:9">
      <c r="B1678" s="127"/>
      <c r="C1678" s="128"/>
      <c r="E1678" s="128"/>
      <c r="G1678" s="129"/>
      <c r="I1678" s="130"/>
    </row>
    <row r="1679" spans="2:9">
      <c r="B1679" s="127"/>
      <c r="C1679" s="128"/>
      <c r="E1679" s="128"/>
      <c r="G1679" s="129"/>
      <c r="I1679" s="130"/>
    </row>
    <row r="1680" spans="2:9">
      <c r="B1680" s="127"/>
      <c r="C1680" s="128"/>
      <c r="E1680" s="128"/>
      <c r="G1680" s="129"/>
      <c r="I1680" s="130"/>
    </row>
    <row r="1681" spans="2:9">
      <c r="B1681" s="127"/>
      <c r="C1681" s="128"/>
      <c r="E1681" s="128"/>
      <c r="G1681" s="129"/>
      <c r="I1681" s="130"/>
    </row>
    <row r="1682" spans="2:9">
      <c r="B1682" s="127"/>
      <c r="C1682" s="128"/>
      <c r="E1682" s="128"/>
      <c r="G1682" s="129"/>
      <c r="I1682" s="130"/>
    </row>
    <row r="1683" spans="2:9">
      <c r="B1683" s="127"/>
      <c r="C1683" s="128"/>
      <c r="E1683" s="128"/>
      <c r="G1683" s="129"/>
      <c r="I1683" s="130"/>
    </row>
    <row r="1684" spans="2:9">
      <c r="B1684" s="127"/>
      <c r="C1684" s="128"/>
      <c r="E1684" s="128"/>
      <c r="G1684" s="129"/>
      <c r="I1684" s="130"/>
    </row>
    <row r="1685" spans="2:9">
      <c r="B1685" s="127"/>
      <c r="C1685" s="128"/>
      <c r="E1685" s="128"/>
      <c r="G1685" s="129"/>
      <c r="I1685" s="130"/>
    </row>
    <row r="1686" spans="2:9">
      <c r="B1686" s="127"/>
      <c r="C1686" s="128"/>
      <c r="E1686" s="128"/>
      <c r="G1686" s="129"/>
      <c r="I1686" s="130"/>
    </row>
    <row r="1687" spans="2:9">
      <c r="B1687" s="127"/>
      <c r="C1687" s="128"/>
      <c r="E1687" s="128"/>
      <c r="G1687" s="129"/>
      <c r="I1687" s="130"/>
    </row>
    <row r="1688" spans="2:9">
      <c r="B1688" s="127"/>
      <c r="C1688" s="128"/>
      <c r="E1688" s="128"/>
      <c r="G1688" s="129"/>
      <c r="I1688" s="130"/>
    </row>
    <row r="1689" spans="2:9">
      <c r="B1689" s="127"/>
      <c r="C1689" s="128"/>
      <c r="E1689" s="128"/>
      <c r="G1689" s="129"/>
      <c r="I1689" s="130"/>
    </row>
    <row r="1690" spans="2:9">
      <c r="B1690" s="127"/>
      <c r="C1690" s="128"/>
      <c r="E1690" s="128"/>
      <c r="G1690" s="129"/>
      <c r="I1690" s="130"/>
    </row>
    <row r="1691" spans="2:9">
      <c r="B1691" s="127"/>
      <c r="C1691" s="128"/>
      <c r="E1691" s="128"/>
      <c r="G1691" s="129"/>
      <c r="I1691" s="130"/>
    </row>
    <row r="1692" spans="2:9">
      <c r="B1692" s="127"/>
      <c r="C1692" s="128"/>
      <c r="E1692" s="128"/>
      <c r="G1692" s="129"/>
      <c r="I1692" s="130"/>
    </row>
    <row r="1693" spans="2:9">
      <c r="B1693" s="127"/>
      <c r="C1693" s="128"/>
      <c r="E1693" s="128"/>
      <c r="G1693" s="129"/>
      <c r="I1693" s="130"/>
    </row>
    <row r="1694" spans="2:9">
      <c r="B1694" s="127"/>
      <c r="C1694" s="128"/>
      <c r="E1694" s="128"/>
      <c r="G1694" s="129"/>
      <c r="I1694" s="130"/>
    </row>
    <row r="1695" spans="2:9">
      <c r="B1695" s="127"/>
      <c r="C1695" s="128"/>
      <c r="E1695" s="128"/>
      <c r="G1695" s="129"/>
      <c r="I1695" s="130"/>
    </row>
    <row r="1696" spans="2:9">
      <c r="B1696" s="127"/>
      <c r="C1696" s="128"/>
      <c r="E1696" s="128"/>
      <c r="G1696" s="129"/>
      <c r="I1696" s="130"/>
    </row>
    <row r="1697" spans="2:9">
      <c r="B1697" s="127"/>
      <c r="C1697" s="128"/>
      <c r="E1697" s="128"/>
      <c r="G1697" s="129"/>
      <c r="I1697" s="130"/>
    </row>
    <row r="1698" spans="2:9">
      <c r="B1698" s="127"/>
      <c r="C1698" s="128"/>
      <c r="E1698" s="128"/>
      <c r="G1698" s="129"/>
      <c r="I1698" s="130"/>
    </row>
    <row r="1699" spans="2:9">
      <c r="B1699" s="127"/>
      <c r="C1699" s="128"/>
      <c r="E1699" s="128"/>
      <c r="G1699" s="129"/>
      <c r="I1699" s="130"/>
    </row>
    <row r="1700" spans="2:9">
      <c r="B1700" s="127"/>
      <c r="C1700" s="128"/>
      <c r="E1700" s="128"/>
      <c r="G1700" s="129"/>
      <c r="I1700" s="130"/>
    </row>
    <row r="1701" spans="2:9">
      <c r="B1701" s="127"/>
      <c r="C1701" s="128"/>
      <c r="E1701" s="128"/>
      <c r="G1701" s="129"/>
      <c r="I1701" s="130"/>
    </row>
    <row r="1702" spans="2:9">
      <c r="B1702" s="127"/>
      <c r="C1702" s="128"/>
      <c r="E1702" s="128"/>
      <c r="G1702" s="129"/>
      <c r="I1702" s="130"/>
    </row>
    <row r="1703" spans="2:9">
      <c r="B1703" s="127"/>
      <c r="C1703" s="128"/>
      <c r="E1703" s="128"/>
      <c r="G1703" s="129"/>
      <c r="I1703" s="130"/>
    </row>
    <row r="1704" spans="2:9">
      <c r="B1704" s="127"/>
      <c r="C1704" s="128"/>
      <c r="E1704" s="128"/>
      <c r="G1704" s="129"/>
      <c r="I1704" s="130"/>
    </row>
    <row r="1705" spans="2:9">
      <c r="B1705" s="127"/>
      <c r="C1705" s="128"/>
      <c r="E1705" s="128"/>
      <c r="G1705" s="129"/>
      <c r="I1705" s="130"/>
    </row>
    <row r="1706" spans="2:9">
      <c r="B1706" s="127"/>
      <c r="C1706" s="128"/>
      <c r="E1706" s="128"/>
      <c r="G1706" s="129"/>
      <c r="I1706" s="130"/>
    </row>
    <row r="1707" spans="2:9">
      <c r="B1707" s="127"/>
      <c r="C1707" s="128"/>
      <c r="E1707" s="128"/>
      <c r="G1707" s="129"/>
      <c r="I1707" s="130"/>
    </row>
    <row r="1708" spans="2:9">
      <c r="B1708" s="127"/>
      <c r="C1708" s="128"/>
      <c r="E1708" s="128"/>
      <c r="G1708" s="129"/>
      <c r="I1708" s="130"/>
    </row>
    <row r="1709" spans="2:9">
      <c r="B1709" s="127"/>
      <c r="C1709" s="128"/>
      <c r="E1709" s="128"/>
      <c r="G1709" s="129"/>
      <c r="I1709" s="130"/>
    </row>
    <row r="1710" spans="2:9">
      <c r="B1710" s="127"/>
      <c r="C1710" s="128"/>
      <c r="E1710" s="128"/>
      <c r="G1710" s="129"/>
      <c r="I1710" s="130"/>
    </row>
    <row r="1711" spans="2:9">
      <c r="B1711" s="127"/>
      <c r="C1711" s="128"/>
      <c r="E1711" s="128"/>
      <c r="G1711" s="129"/>
      <c r="I1711" s="130"/>
    </row>
    <row r="1712" spans="2:9">
      <c r="B1712" s="127"/>
      <c r="C1712" s="128"/>
      <c r="E1712" s="128"/>
      <c r="G1712" s="129"/>
      <c r="I1712" s="130"/>
    </row>
    <row r="1713" spans="2:9">
      <c r="B1713" s="127"/>
      <c r="C1713" s="128"/>
      <c r="E1713" s="128"/>
      <c r="G1713" s="129"/>
      <c r="I1713" s="130"/>
    </row>
    <row r="1714" spans="2:9">
      <c r="B1714" s="127"/>
      <c r="C1714" s="128"/>
      <c r="E1714" s="128"/>
      <c r="G1714" s="129"/>
      <c r="I1714" s="130"/>
    </row>
    <row r="1715" spans="2:9">
      <c r="B1715" s="127"/>
      <c r="C1715" s="128"/>
      <c r="E1715" s="128"/>
      <c r="G1715" s="129"/>
      <c r="I1715" s="130"/>
    </row>
    <row r="1716" spans="2:9">
      <c r="B1716" s="127"/>
      <c r="C1716" s="128"/>
      <c r="E1716" s="128"/>
      <c r="G1716" s="129"/>
      <c r="I1716" s="130"/>
    </row>
    <row r="1717" spans="2:9">
      <c r="B1717" s="127"/>
      <c r="C1717" s="128"/>
      <c r="E1717" s="128"/>
      <c r="G1717" s="129"/>
      <c r="I1717" s="130"/>
    </row>
    <row r="1718" spans="2:9">
      <c r="B1718" s="127"/>
      <c r="C1718" s="128"/>
      <c r="E1718" s="128"/>
      <c r="G1718" s="129"/>
      <c r="I1718" s="130"/>
    </row>
    <row r="1719" spans="2:9">
      <c r="B1719" s="127"/>
      <c r="C1719" s="128"/>
      <c r="E1719" s="128"/>
      <c r="G1719" s="129"/>
      <c r="I1719" s="130"/>
    </row>
    <row r="1720" spans="2:9">
      <c r="B1720" s="127"/>
      <c r="C1720" s="128"/>
      <c r="E1720" s="128"/>
      <c r="G1720" s="129"/>
      <c r="I1720" s="130"/>
    </row>
    <row r="1721" spans="2:9">
      <c r="B1721" s="127"/>
      <c r="C1721" s="128"/>
      <c r="E1721" s="128"/>
      <c r="G1721" s="129"/>
      <c r="I1721" s="130"/>
    </row>
    <row r="1722" spans="2:9">
      <c r="B1722" s="127"/>
      <c r="C1722" s="128"/>
      <c r="E1722" s="128"/>
      <c r="G1722" s="129"/>
      <c r="I1722" s="130"/>
    </row>
    <row r="1723" spans="2:9">
      <c r="B1723" s="127"/>
      <c r="C1723" s="128"/>
      <c r="E1723" s="128"/>
      <c r="G1723" s="129"/>
      <c r="I1723" s="130"/>
    </row>
    <row r="1724" spans="2:9">
      <c r="B1724" s="127"/>
      <c r="C1724" s="128"/>
      <c r="E1724" s="128"/>
      <c r="G1724" s="129"/>
      <c r="I1724" s="130"/>
    </row>
    <row r="1725" spans="2:9">
      <c r="B1725" s="127"/>
      <c r="C1725" s="128"/>
      <c r="E1725" s="128"/>
      <c r="G1725" s="129"/>
      <c r="I1725" s="130"/>
    </row>
    <row r="1726" spans="2:9">
      <c r="B1726" s="127"/>
      <c r="C1726" s="128"/>
      <c r="E1726" s="128"/>
      <c r="G1726" s="129"/>
      <c r="I1726" s="130"/>
    </row>
    <row r="1727" spans="2:9">
      <c r="B1727" s="127"/>
      <c r="C1727" s="128"/>
      <c r="E1727" s="128"/>
      <c r="G1727" s="129"/>
      <c r="I1727" s="130"/>
    </row>
    <row r="1728" spans="2:9">
      <c r="B1728" s="127"/>
      <c r="C1728" s="128"/>
      <c r="E1728" s="128"/>
      <c r="G1728" s="129"/>
      <c r="I1728" s="130"/>
    </row>
    <row r="1729" spans="2:9">
      <c r="B1729" s="127"/>
      <c r="C1729" s="128"/>
      <c r="E1729" s="128"/>
      <c r="G1729" s="129"/>
      <c r="I1729" s="130"/>
    </row>
    <row r="1730" spans="2:9">
      <c r="B1730" s="127"/>
      <c r="C1730" s="128"/>
      <c r="E1730" s="128"/>
      <c r="G1730" s="129"/>
      <c r="I1730" s="130"/>
    </row>
    <row r="1731" spans="2:9">
      <c r="B1731" s="127"/>
      <c r="C1731" s="128"/>
      <c r="E1731" s="128"/>
      <c r="G1731" s="129"/>
      <c r="I1731" s="130"/>
    </row>
    <row r="1732" spans="2:9">
      <c r="B1732" s="127"/>
      <c r="C1732" s="128"/>
      <c r="E1732" s="128"/>
      <c r="G1732" s="129"/>
      <c r="I1732" s="130"/>
    </row>
    <row r="1733" spans="2:9">
      <c r="B1733" s="127"/>
      <c r="C1733" s="128"/>
      <c r="E1733" s="128"/>
      <c r="G1733" s="129"/>
      <c r="I1733" s="130"/>
    </row>
    <row r="1734" spans="2:9">
      <c r="B1734" s="127"/>
      <c r="C1734" s="128"/>
      <c r="E1734" s="128"/>
      <c r="G1734" s="129"/>
      <c r="I1734" s="130"/>
    </row>
    <row r="1735" spans="2:9">
      <c r="B1735" s="127"/>
      <c r="C1735" s="128"/>
      <c r="E1735" s="128"/>
      <c r="G1735" s="129"/>
      <c r="I1735" s="130"/>
    </row>
    <row r="1736" spans="2:9">
      <c r="B1736" s="127"/>
      <c r="C1736" s="128"/>
      <c r="E1736" s="128"/>
      <c r="G1736" s="129"/>
      <c r="I1736" s="130"/>
    </row>
    <row r="1737" spans="2:9">
      <c r="B1737" s="127"/>
      <c r="C1737" s="128"/>
      <c r="E1737" s="128"/>
      <c r="G1737" s="129"/>
      <c r="I1737" s="130"/>
    </row>
    <row r="1738" spans="2:9">
      <c r="B1738" s="127"/>
      <c r="C1738" s="128"/>
      <c r="E1738" s="128"/>
      <c r="G1738" s="129"/>
      <c r="I1738" s="130"/>
    </row>
    <row r="1739" spans="2:9">
      <c r="B1739" s="127"/>
      <c r="C1739" s="128"/>
      <c r="E1739" s="128"/>
      <c r="G1739" s="129"/>
      <c r="I1739" s="130"/>
    </row>
    <row r="1740" spans="2:9">
      <c r="B1740" s="127"/>
      <c r="C1740" s="128"/>
      <c r="E1740" s="128"/>
      <c r="G1740" s="129"/>
      <c r="I1740" s="130"/>
    </row>
    <row r="1741" spans="2:9">
      <c r="B1741" s="127"/>
      <c r="C1741" s="128"/>
      <c r="E1741" s="128"/>
      <c r="G1741" s="129"/>
      <c r="I1741" s="130"/>
    </row>
    <row r="1742" spans="2:9">
      <c r="B1742" s="127"/>
      <c r="C1742" s="128"/>
      <c r="E1742" s="128"/>
      <c r="G1742" s="129"/>
      <c r="I1742" s="130"/>
    </row>
    <row r="1743" spans="2:9">
      <c r="B1743" s="127"/>
      <c r="C1743" s="128"/>
      <c r="E1743" s="128"/>
      <c r="G1743" s="129"/>
      <c r="I1743" s="130"/>
    </row>
    <row r="1744" spans="2:9">
      <c r="B1744" s="127"/>
      <c r="C1744" s="128"/>
      <c r="E1744" s="128"/>
      <c r="G1744" s="129"/>
      <c r="I1744" s="130"/>
    </row>
    <row r="1745" spans="2:9">
      <c r="B1745" s="127"/>
      <c r="C1745" s="128"/>
      <c r="E1745" s="128"/>
      <c r="G1745" s="129"/>
      <c r="I1745" s="130"/>
    </row>
    <row r="1746" spans="2:9">
      <c r="B1746" s="127"/>
      <c r="C1746" s="128"/>
      <c r="E1746" s="128"/>
      <c r="G1746" s="129"/>
      <c r="I1746" s="130"/>
    </row>
    <row r="1747" spans="2:9">
      <c r="B1747" s="127"/>
      <c r="C1747" s="128"/>
      <c r="E1747" s="128"/>
      <c r="G1747" s="129"/>
      <c r="I1747" s="130"/>
    </row>
    <row r="1748" spans="2:9">
      <c r="B1748" s="127"/>
      <c r="C1748" s="128"/>
      <c r="E1748" s="128"/>
      <c r="G1748" s="129"/>
      <c r="I1748" s="130"/>
    </row>
    <row r="1749" spans="2:9">
      <c r="B1749" s="127"/>
      <c r="C1749" s="128"/>
      <c r="E1749" s="128"/>
      <c r="G1749" s="129"/>
      <c r="I1749" s="130"/>
    </row>
    <row r="1750" spans="2:9">
      <c r="B1750" s="127"/>
      <c r="C1750" s="128"/>
      <c r="E1750" s="128"/>
      <c r="G1750" s="129"/>
      <c r="I1750" s="130"/>
    </row>
    <row r="1751" spans="2:9">
      <c r="B1751" s="127"/>
      <c r="C1751" s="128"/>
      <c r="E1751" s="128"/>
      <c r="G1751" s="129"/>
      <c r="I1751" s="130"/>
    </row>
    <row r="1752" spans="2:9">
      <c r="B1752" s="127"/>
      <c r="C1752" s="128"/>
      <c r="E1752" s="128"/>
      <c r="G1752" s="129"/>
      <c r="I1752" s="130"/>
    </row>
    <row r="1753" spans="2:9">
      <c r="B1753" s="127"/>
      <c r="C1753" s="128"/>
      <c r="E1753" s="128"/>
      <c r="G1753" s="129"/>
      <c r="I1753" s="130"/>
    </row>
    <row r="1754" spans="2:9">
      <c r="B1754" s="127"/>
      <c r="C1754" s="128"/>
      <c r="E1754" s="128"/>
      <c r="G1754" s="129"/>
      <c r="I1754" s="130"/>
    </row>
    <row r="1755" spans="2:9">
      <c r="B1755" s="127"/>
      <c r="C1755" s="128"/>
      <c r="E1755" s="128"/>
      <c r="G1755" s="129"/>
      <c r="I1755" s="130"/>
    </row>
    <row r="1756" spans="2:9">
      <c r="B1756" s="127"/>
      <c r="C1756" s="128"/>
      <c r="E1756" s="128"/>
      <c r="G1756" s="129"/>
      <c r="I1756" s="130"/>
    </row>
    <row r="1757" spans="2:9">
      <c r="B1757" s="127"/>
      <c r="C1757" s="128"/>
      <c r="E1757" s="128"/>
      <c r="G1757" s="129"/>
      <c r="I1757" s="130"/>
    </row>
    <row r="1758" spans="2:9">
      <c r="B1758" s="127"/>
      <c r="C1758" s="128"/>
      <c r="E1758" s="128"/>
      <c r="G1758" s="129"/>
      <c r="I1758" s="130"/>
    </row>
    <row r="1759" spans="2:9">
      <c r="B1759" s="127"/>
      <c r="C1759" s="128"/>
      <c r="E1759" s="128"/>
      <c r="G1759" s="129"/>
      <c r="I1759" s="130"/>
    </row>
    <row r="1760" spans="2:9">
      <c r="B1760" s="127"/>
      <c r="C1760" s="128"/>
      <c r="E1760" s="128"/>
      <c r="G1760" s="129"/>
      <c r="I1760" s="130"/>
    </row>
    <row r="1761" spans="2:9">
      <c r="B1761" s="127"/>
      <c r="C1761" s="128"/>
      <c r="E1761" s="128"/>
      <c r="G1761" s="129"/>
      <c r="I1761" s="130"/>
    </row>
    <row r="1762" spans="2:9">
      <c r="B1762" s="127"/>
      <c r="C1762" s="128"/>
      <c r="E1762" s="128"/>
      <c r="G1762" s="129"/>
      <c r="I1762" s="130"/>
    </row>
    <row r="1763" spans="2:9">
      <c r="B1763" s="127"/>
      <c r="C1763" s="128"/>
      <c r="E1763" s="128"/>
      <c r="G1763" s="129"/>
      <c r="I1763" s="130"/>
    </row>
    <row r="1764" spans="2:9">
      <c r="B1764" s="127"/>
      <c r="C1764" s="128"/>
      <c r="E1764" s="128"/>
      <c r="G1764" s="129"/>
      <c r="I1764" s="130"/>
    </row>
    <row r="1765" spans="2:9">
      <c r="B1765" s="127"/>
      <c r="C1765" s="128"/>
      <c r="E1765" s="128"/>
      <c r="G1765" s="129"/>
      <c r="I1765" s="130"/>
    </row>
    <row r="1766" spans="2:9">
      <c r="B1766" s="127"/>
      <c r="C1766" s="128"/>
      <c r="E1766" s="128"/>
      <c r="G1766" s="129"/>
      <c r="I1766" s="130"/>
    </row>
    <row r="1767" spans="2:9">
      <c r="B1767" s="127"/>
      <c r="C1767" s="128"/>
      <c r="E1767" s="128"/>
      <c r="G1767" s="129"/>
      <c r="I1767" s="130"/>
    </row>
    <row r="1768" spans="2:9">
      <c r="B1768" s="127"/>
      <c r="C1768" s="128"/>
      <c r="E1768" s="128"/>
      <c r="G1768" s="129"/>
      <c r="I1768" s="130"/>
    </row>
    <row r="1769" spans="2:9">
      <c r="B1769" s="127"/>
      <c r="C1769" s="128"/>
      <c r="E1769" s="128"/>
      <c r="G1769" s="129"/>
      <c r="I1769" s="130"/>
    </row>
    <row r="1770" spans="2:9">
      <c r="B1770" s="127"/>
      <c r="C1770" s="128"/>
      <c r="E1770" s="128"/>
      <c r="G1770" s="129"/>
      <c r="I1770" s="130"/>
    </row>
    <row r="1771" spans="2:9">
      <c r="B1771" s="127"/>
      <c r="C1771" s="128"/>
      <c r="E1771" s="128"/>
      <c r="G1771" s="129"/>
      <c r="I1771" s="130"/>
    </row>
    <row r="1772" spans="2:9">
      <c r="B1772" s="127"/>
      <c r="C1772" s="128"/>
      <c r="E1772" s="128"/>
      <c r="G1772" s="129"/>
      <c r="I1772" s="130"/>
    </row>
    <row r="1773" spans="2:9">
      <c r="B1773" s="127"/>
      <c r="C1773" s="128"/>
      <c r="E1773" s="128"/>
      <c r="G1773" s="129"/>
      <c r="I1773" s="130"/>
    </row>
    <row r="1774" spans="2:9">
      <c r="B1774" s="127"/>
      <c r="C1774" s="128"/>
      <c r="E1774" s="128"/>
      <c r="G1774" s="129"/>
      <c r="I1774" s="130"/>
    </row>
    <row r="1775" spans="2:9">
      <c r="B1775" s="127"/>
      <c r="C1775" s="128"/>
      <c r="E1775" s="128"/>
      <c r="G1775" s="129"/>
      <c r="I1775" s="130"/>
    </row>
    <row r="1776" spans="2:9">
      <c r="B1776" s="127"/>
      <c r="C1776" s="128"/>
      <c r="E1776" s="128"/>
      <c r="G1776" s="129"/>
      <c r="I1776" s="130"/>
    </row>
    <row r="1777" spans="2:9">
      <c r="B1777" s="127"/>
      <c r="C1777" s="128"/>
      <c r="E1777" s="128"/>
      <c r="G1777" s="129"/>
      <c r="I1777" s="130"/>
    </row>
    <row r="1778" spans="2:9">
      <c r="B1778" s="127"/>
      <c r="C1778" s="128"/>
      <c r="E1778" s="128"/>
      <c r="G1778" s="129"/>
      <c r="I1778" s="130"/>
    </row>
    <row r="1779" spans="2:9">
      <c r="B1779" s="127"/>
      <c r="C1779" s="128"/>
      <c r="E1779" s="128"/>
      <c r="G1779" s="129"/>
      <c r="I1779" s="130"/>
    </row>
    <row r="1780" spans="2:9">
      <c r="B1780" s="127"/>
      <c r="C1780" s="128"/>
      <c r="E1780" s="128"/>
      <c r="G1780" s="129"/>
      <c r="I1780" s="130"/>
    </row>
    <row r="1781" spans="2:9">
      <c r="B1781" s="127"/>
      <c r="C1781" s="128"/>
      <c r="E1781" s="128"/>
      <c r="G1781" s="129"/>
      <c r="I1781" s="130"/>
    </row>
    <row r="1782" spans="2:9">
      <c r="B1782" s="127"/>
      <c r="C1782" s="128"/>
      <c r="E1782" s="128"/>
      <c r="G1782" s="129"/>
      <c r="I1782" s="130"/>
    </row>
    <row r="1783" spans="2:9">
      <c r="B1783" s="127"/>
      <c r="C1783" s="128"/>
      <c r="E1783" s="128"/>
      <c r="G1783" s="129"/>
      <c r="I1783" s="130"/>
    </row>
    <row r="1784" spans="2:9">
      <c r="B1784" s="127"/>
      <c r="C1784" s="128"/>
      <c r="E1784" s="128"/>
      <c r="G1784" s="129"/>
      <c r="I1784" s="130"/>
    </row>
    <row r="1785" spans="2:9">
      <c r="B1785" s="127"/>
      <c r="C1785" s="128"/>
      <c r="E1785" s="128"/>
      <c r="G1785" s="129"/>
      <c r="I1785" s="130"/>
    </row>
    <row r="1786" spans="2:9">
      <c r="B1786" s="127"/>
      <c r="C1786" s="128"/>
      <c r="E1786" s="128"/>
      <c r="G1786" s="129"/>
      <c r="I1786" s="130"/>
    </row>
    <row r="1787" spans="2:9">
      <c r="B1787" s="127"/>
      <c r="C1787" s="128"/>
      <c r="E1787" s="128"/>
      <c r="G1787" s="129"/>
      <c r="I1787" s="130"/>
    </row>
    <row r="1788" spans="2:9">
      <c r="B1788" s="127"/>
      <c r="C1788" s="128"/>
      <c r="E1788" s="128"/>
      <c r="G1788" s="129"/>
      <c r="I1788" s="130"/>
    </row>
    <row r="1789" spans="2:9">
      <c r="B1789" s="127"/>
      <c r="C1789" s="128"/>
      <c r="E1789" s="128"/>
      <c r="G1789" s="129"/>
      <c r="I1789" s="130"/>
    </row>
    <row r="1790" spans="2:9">
      <c r="B1790" s="127"/>
      <c r="C1790" s="128"/>
      <c r="E1790" s="128"/>
      <c r="G1790" s="129"/>
      <c r="I1790" s="130"/>
    </row>
    <row r="1791" spans="2:9">
      <c r="B1791" s="127"/>
      <c r="C1791" s="128"/>
      <c r="E1791" s="128"/>
      <c r="G1791" s="129"/>
      <c r="I1791" s="130"/>
    </row>
    <row r="1792" spans="2:9">
      <c r="B1792" s="127"/>
      <c r="C1792" s="128"/>
      <c r="E1792" s="128"/>
      <c r="G1792" s="129"/>
      <c r="I1792" s="130"/>
    </row>
    <row r="1793" spans="2:9">
      <c r="B1793" s="127"/>
      <c r="C1793" s="128"/>
      <c r="E1793" s="128"/>
      <c r="G1793" s="129"/>
      <c r="I1793" s="130"/>
    </row>
    <row r="1794" spans="2:9">
      <c r="B1794" s="127"/>
      <c r="C1794" s="128"/>
      <c r="E1794" s="128"/>
      <c r="G1794" s="129"/>
      <c r="I1794" s="130"/>
    </row>
    <row r="1795" spans="2:9">
      <c r="B1795" s="127"/>
      <c r="C1795" s="128"/>
      <c r="E1795" s="128"/>
      <c r="G1795" s="129"/>
      <c r="I1795" s="130"/>
    </row>
    <row r="1796" spans="2:9">
      <c r="B1796" s="127"/>
      <c r="C1796" s="128"/>
      <c r="E1796" s="128"/>
      <c r="G1796" s="129"/>
      <c r="I1796" s="130"/>
    </row>
    <row r="1797" spans="2:9">
      <c r="B1797" s="127"/>
      <c r="C1797" s="128"/>
      <c r="E1797" s="128"/>
      <c r="G1797" s="129"/>
      <c r="I1797" s="130"/>
    </row>
    <row r="1798" spans="2:9">
      <c r="B1798" s="127"/>
      <c r="C1798" s="128"/>
      <c r="E1798" s="128"/>
      <c r="G1798" s="129"/>
      <c r="I1798" s="130"/>
    </row>
    <row r="1799" spans="2:9">
      <c r="B1799" s="127"/>
      <c r="C1799" s="128"/>
      <c r="E1799" s="128"/>
      <c r="G1799" s="129"/>
      <c r="I1799" s="130"/>
    </row>
    <row r="1800" spans="2:9">
      <c r="B1800" s="127"/>
      <c r="C1800" s="128"/>
      <c r="E1800" s="128"/>
      <c r="G1800" s="129"/>
      <c r="I1800" s="130"/>
    </row>
    <row r="1801" spans="2:9">
      <c r="B1801" s="127"/>
      <c r="C1801" s="128"/>
      <c r="E1801" s="128"/>
      <c r="G1801" s="129"/>
      <c r="I1801" s="130"/>
    </row>
    <row r="1802" spans="2:9">
      <c r="B1802" s="127"/>
      <c r="C1802" s="128"/>
      <c r="E1802" s="128"/>
      <c r="G1802" s="129"/>
      <c r="I1802" s="130"/>
    </row>
    <row r="1803" spans="2:9">
      <c r="B1803" s="127"/>
      <c r="C1803" s="128"/>
      <c r="E1803" s="128"/>
      <c r="G1803" s="129"/>
      <c r="I1803" s="130"/>
    </row>
    <row r="1804" spans="2:9">
      <c r="B1804" s="127"/>
      <c r="C1804" s="128"/>
      <c r="E1804" s="128"/>
      <c r="G1804" s="129"/>
      <c r="I1804" s="130"/>
    </row>
    <row r="1805" spans="2:9">
      <c r="B1805" s="127"/>
      <c r="C1805" s="128"/>
      <c r="E1805" s="128"/>
      <c r="G1805" s="129"/>
      <c r="I1805" s="130"/>
    </row>
    <row r="1806" spans="2:9">
      <c r="B1806" s="127"/>
      <c r="C1806" s="128"/>
      <c r="E1806" s="128"/>
      <c r="G1806" s="129"/>
      <c r="I1806" s="130"/>
    </row>
    <row r="1807" spans="2:9">
      <c r="B1807" s="127"/>
      <c r="C1807" s="128"/>
      <c r="E1807" s="128"/>
      <c r="G1807" s="129"/>
      <c r="I1807" s="130"/>
    </row>
    <row r="1808" spans="2:9">
      <c r="B1808" s="127"/>
      <c r="C1808" s="128"/>
      <c r="E1808" s="128"/>
      <c r="G1808" s="129"/>
      <c r="I1808" s="130"/>
    </row>
    <row r="1809" spans="2:9">
      <c r="B1809" s="127"/>
      <c r="C1809" s="128"/>
      <c r="E1809" s="128"/>
      <c r="G1809" s="129"/>
      <c r="I1809" s="130"/>
    </row>
    <row r="1810" spans="2:9">
      <c r="B1810" s="127"/>
      <c r="C1810" s="128"/>
      <c r="E1810" s="128"/>
      <c r="G1810" s="129"/>
      <c r="I1810" s="130"/>
    </row>
    <row r="1811" spans="2:9">
      <c r="B1811" s="127"/>
      <c r="C1811" s="128"/>
      <c r="E1811" s="128"/>
      <c r="G1811" s="129"/>
      <c r="I1811" s="130"/>
    </row>
    <row r="1812" spans="2:9">
      <c r="B1812" s="127"/>
      <c r="C1812" s="128"/>
      <c r="E1812" s="128"/>
      <c r="G1812" s="129"/>
      <c r="I1812" s="130"/>
    </row>
    <row r="1813" spans="2:9">
      <c r="B1813" s="127"/>
      <c r="C1813" s="128"/>
      <c r="E1813" s="128"/>
      <c r="G1813" s="129"/>
      <c r="I1813" s="130"/>
    </row>
    <row r="1814" spans="2:9">
      <c r="B1814" s="127"/>
      <c r="C1814" s="128"/>
      <c r="E1814" s="128"/>
      <c r="G1814" s="129"/>
      <c r="I1814" s="130"/>
    </row>
    <row r="1815" spans="2:9">
      <c r="B1815" s="127"/>
      <c r="C1815" s="128"/>
      <c r="E1815" s="128"/>
      <c r="G1815" s="129"/>
      <c r="I1815" s="130"/>
    </row>
    <row r="1816" spans="2:9">
      <c r="B1816" s="127"/>
      <c r="C1816" s="128"/>
      <c r="E1816" s="128"/>
      <c r="G1816" s="129"/>
      <c r="I1816" s="130"/>
    </row>
    <row r="1817" spans="2:9">
      <c r="B1817" s="127"/>
      <c r="C1817" s="128"/>
      <c r="E1817" s="128"/>
      <c r="G1817" s="129"/>
      <c r="I1817" s="130"/>
    </row>
    <row r="1818" spans="2:9">
      <c r="B1818" s="127"/>
      <c r="C1818" s="128"/>
      <c r="E1818" s="128"/>
      <c r="G1818" s="129"/>
      <c r="I1818" s="130"/>
    </row>
    <row r="1819" spans="2:9">
      <c r="B1819" s="127"/>
      <c r="C1819" s="128"/>
      <c r="E1819" s="128"/>
      <c r="G1819" s="129"/>
      <c r="I1819" s="130"/>
    </row>
    <row r="1820" spans="2:9">
      <c r="B1820" s="127"/>
      <c r="C1820" s="128"/>
      <c r="E1820" s="128"/>
      <c r="G1820" s="129"/>
      <c r="I1820" s="130"/>
    </row>
    <row r="1821" spans="2:9">
      <c r="B1821" s="127"/>
      <c r="C1821" s="128"/>
      <c r="E1821" s="128"/>
      <c r="G1821" s="129"/>
      <c r="I1821" s="130"/>
    </row>
    <row r="1822" spans="2:9">
      <c r="B1822" s="127"/>
      <c r="C1822" s="128"/>
      <c r="E1822" s="128"/>
      <c r="G1822" s="129"/>
      <c r="I1822" s="130"/>
    </row>
    <row r="1823" spans="2:9">
      <c r="B1823" s="127"/>
      <c r="C1823" s="128"/>
      <c r="E1823" s="128"/>
      <c r="G1823" s="129"/>
      <c r="I1823" s="130"/>
    </row>
    <row r="1824" spans="2:9">
      <c r="B1824" s="127"/>
      <c r="C1824" s="128"/>
      <c r="E1824" s="128"/>
      <c r="G1824" s="129"/>
      <c r="I1824" s="130"/>
    </row>
    <row r="1825" spans="2:9">
      <c r="B1825" s="127"/>
      <c r="C1825" s="128"/>
      <c r="E1825" s="128"/>
      <c r="G1825" s="129"/>
      <c r="I1825" s="130"/>
    </row>
    <row r="1826" spans="2:9">
      <c r="B1826" s="127"/>
      <c r="C1826" s="128"/>
      <c r="E1826" s="128"/>
      <c r="G1826" s="129"/>
      <c r="I1826" s="130"/>
    </row>
    <row r="1827" spans="2:9">
      <c r="B1827" s="127"/>
      <c r="C1827" s="128"/>
      <c r="E1827" s="128"/>
      <c r="G1827" s="129"/>
      <c r="I1827" s="130"/>
    </row>
    <row r="1828" spans="2:9">
      <c r="B1828" s="127"/>
      <c r="C1828" s="128"/>
      <c r="E1828" s="128"/>
      <c r="G1828" s="129"/>
      <c r="I1828" s="130"/>
    </row>
    <row r="1829" spans="2:9">
      <c r="B1829" s="127"/>
      <c r="C1829" s="128"/>
      <c r="E1829" s="128"/>
      <c r="G1829" s="129"/>
      <c r="I1829" s="130"/>
    </row>
    <row r="1830" spans="2:9">
      <c r="B1830" s="127"/>
      <c r="C1830" s="128"/>
      <c r="E1830" s="128"/>
      <c r="G1830" s="129"/>
      <c r="I1830" s="130"/>
    </row>
    <row r="1831" spans="2:9">
      <c r="B1831" s="127"/>
      <c r="C1831" s="128"/>
      <c r="E1831" s="128"/>
      <c r="G1831" s="129"/>
      <c r="I1831" s="130"/>
    </row>
    <row r="1832" spans="2:9">
      <c r="B1832" s="127"/>
      <c r="C1832" s="128"/>
      <c r="E1832" s="128"/>
      <c r="G1832" s="129"/>
      <c r="I1832" s="130"/>
    </row>
    <row r="1833" spans="2:9">
      <c r="B1833" s="127"/>
      <c r="C1833" s="128"/>
      <c r="E1833" s="128"/>
      <c r="G1833" s="129"/>
      <c r="I1833" s="130"/>
    </row>
    <row r="1834" spans="2:9">
      <c r="B1834" s="127"/>
      <c r="C1834" s="128"/>
      <c r="E1834" s="128"/>
      <c r="G1834" s="129"/>
      <c r="I1834" s="130"/>
    </row>
    <row r="1835" spans="2:9">
      <c r="B1835" s="127"/>
      <c r="C1835" s="128"/>
      <c r="E1835" s="128"/>
      <c r="G1835" s="129"/>
      <c r="I1835" s="130"/>
    </row>
    <row r="1836" spans="2:9">
      <c r="B1836" s="127"/>
      <c r="C1836" s="128"/>
      <c r="E1836" s="128"/>
      <c r="G1836" s="129"/>
      <c r="I1836" s="130"/>
    </row>
    <row r="1837" spans="2:9">
      <c r="B1837" s="127"/>
      <c r="C1837" s="128"/>
      <c r="E1837" s="128"/>
      <c r="G1837" s="129"/>
      <c r="I1837" s="130"/>
    </row>
    <row r="1838" spans="2:9">
      <c r="B1838" s="127"/>
      <c r="C1838" s="128"/>
      <c r="E1838" s="128"/>
      <c r="G1838" s="129"/>
      <c r="I1838" s="130"/>
    </row>
    <row r="1839" spans="2:9">
      <c r="B1839" s="127"/>
      <c r="C1839" s="128"/>
      <c r="E1839" s="128"/>
      <c r="G1839" s="129"/>
      <c r="I1839" s="130"/>
    </row>
    <row r="1840" spans="2:9">
      <c r="B1840" s="127"/>
      <c r="C1840" s="128"/>
      <c r="E1840" s="128"/>
      <c r="G1840" s="129"/>
      <c r="I1840" s="130"/>
    </row>
    <row r="1841" spans="2:9">
      <c r="B1841" s="127"/>
      <c r="C1841" s="128"/>
      <c r="E1841" s="128"/>
      <c r="G1841" s="129"/>
      <c r="I1841" s="130"/>
    </row>
    <row r="1842" spans="2:9">
      <c r="B1842" s="127"/>
      <c r="C1842" s="128"/>
      <c r="E1842" s="128"/>
      <c r="G1842" s="129"/>
      <c r="I1842" s="130"/>
    </row>
    <row r="1843" spans="2:9">
      <c r="B1843" s="127"/>
      <c r="C1843" s="128"/>
      <c r="E1843" s="128"/>
      <c r="G1843" s="129"/>
      <c r="I1843" s="130"/>
    </row>
    <row r="1844" spans="2:9">
      <c r="B1844" s="127"/>
      <c r="C1844" s="128"/>
      <c r="E1844" s="128"/>
      <c r="G1844" s="129"/>
      <c r="I1844" s="130"/>
    </row>
    <row r="1845" spans="2:9">
      <c r="B1845" s="127"/>
      <c r="C1845" s="128"/>
      <c r="E1845" s="128"/>
      <c r="G1845" s="129"/>
      <c r="I1845" s="130"/>
    </row>
    <row r="1846" spans="2:9">
      <c r="B1846" s="127"/>
      <c r="C1846" s="128"/>
      <c r="E1846" s="128"/>
      <c r="G1846" s="129"/>
      <c r="I1846" s="130"/>
    </row>
    <row r="1847" spans="2:9">
      <c r="B1847" s="127"/>
      <c r="C1847" s="128"/>
      <c r="E1847" s="128"/>
      <c r="G1847" s="129"/>
      <c r="I1847" s="130"/>
    </row>
    <row r="1848" spans="2:9">
      <c r="B1848" s="127"/>
      <c r="C1848" s="128"/>
      <c r="E1848" s="128"/>
      <c r="G1848" s="129"/>
      <c r="I1848" s="130"/>
    </row>
    <row r="1849" spans="2:9">
      <c r="B1849" s="127"/>
      <c r="C1849" s="128"/>
      <c r="E1849" s="128"/>
      <c r="G1849" s="129"/>
      <c r="I1849" s="130"/>
    </row>
    <row r="1850" spans="2:9">
      <c r="B1850" s="127"/>
      <c r="C1850" s="128"/>
      <c r="E1850" s="128"/>
      <c r="G1850" s="129"/>
      <c r="I1850" s="130"/>
    </row>
    <row r="1851" spans="2:9">
      <c r="B1851" s="127"/>
      <c r="C1851" s="128"/>
      <c r="E1851" s="128"/>
      <c r="G1851" s="129"/>
      <c r="I1851" s="130"/>
    </row>
    <row r="1852" spans="2:9">
      <c r="B1852" s="127"/>
      <c r="C1852" s="128"/>
      <c r="E1852" s="128"/>
      <c r="G1852" s="129"/>
      <c r="I1852" s="130"/>
    </row>
    <row r="1853" spans="2:9">
      <c r="B1853" s="127"/>
      <c r="C1853" s="128"/>
      <c r="E1853" s="128"/>
      <c r="G1853" s="129"/>
      <c r="I1853" s="130"/>
    </row>
    <row r="1854" spans="2:9">
      <c r="B1854" s="127"/>
      <c r="C1854" s="128"/>
      <c r="E1854" s="128"/>
      <c r="G1854" s="129"/>
      <c r="I1854" s="130"/>
    </row>
    <row r="1855" spans="2:9">
      <c r="B1855" s="127"/>
      <c r="C1855" s="128"/>
      <c r="E1855" s="128"/>
      <c r="G1855" s="129"/>
      <c r="I1855" s="130"/>
    </row>
    <row r="1856" spans="2:9">
      <c r="B1856" s="127"/>
      <c r="C1856" s="128"/>
      <c r="E1856" s="128"/>
      <c r="G1856" s="129"/>
      <c r="I1856" s="130"/>
    </row>
    <row r="1857" spans="2:9">
      <c r="B1857" s="127"/>
      <c r="C1857" s="128"/>
      <c r="E1857" s="128"/>
      <c r="G1857" s="129"/>
      <c r="I1857" s="130"/>
    </row>
    <row r="1858" spans="2:9">
      <c r="B1858" s="127"/>
      <c r="C1858" s="128"/>
      <c r="E1858" s="128"/>
      <c r="G1858" s="129"/>
      <c r="I1858" s="130"/>
    </row>
    <row r="1859" spans="2:9">
      <c r="B1859" s="127"/>
      <c r="C1859" s="128"/>
      <c r="E1859" s="128"/>
      <c r="G1859" s="129"/>
      <c r="I1859" s="130"/>
    </row>
    <row r="1860" spans="2:9">
      <c r="B1860" s="127"/>
      <c r="C1860" s="128"/>
      <c r="E1860" s="128"/>
      <c r="G1860" s="129"/>
      <c r="I1860" s="130"/>
    </row>
    <row r="1861" spans="2:9">
      <c r="B1861" s="127"/>
      <c r="C1861" s="128"/>
      <c r="E1861" s="128"/>
      <c r="G1861" s="129"/>
      <c r="I1861" s="130"/>
    </row>
    <row r="1862" spans="2:9">
      <c r="B1862" s="127"/>
      <c r="C1862" s="128"/>
      <c r="E1862" s="128"/>
      <c r="G1862" s="129"/>
      <c r="I1862" s="130"/>
    </row>
    <row r="1863" spans="2:9">
      <c r="B1863" s="127"/>
      <c r="C1863" s="128"/>
      <c r="E1863" s="128"/>
      <c r="G1863" s="129"/>
      <c r="I1863" s="130"/>
    </row>
    <row r="1864" spans="2:9">
      <c r="B1864" s="127"/>
      <c r="C1864" s="128"/>
      <c r="E1864" s="128"/>
      <c r="G1864" s="129"/>
      <c r="I1864" s="130"/>
    </row>
    <row r="1865" spans="2:9">
      <c r="B1865" s="127"/>
      <c r="C1865" s="128"/>
      <c r="E1865" s="128"/>
      <c r="G1865" s="129"/>
      <c r="I1865" s="130"/>
    </row>
    <row r="1866" spans="2:9">
      <c r="B1866" s="127"/>
      <c r="C1866" s="128"/>
      <c r="E1866" s="128"/>
      <c r="G1866" s="129"/>
      <c r="I1866" s="130"/>
    </row>
    <row r="1867" spans="2:9">
      <c r="B1867" s="127"/>
      <c r="C1867" s="128"/>
      <c r="E1867" s="128"/>
      <c r="G1867" s="129"/>
      <c r="I1867" s="130"/>
    </row>
    <row r="1868" spans="2:9">
      <c r="B1868" s="127"/>
      <c r="C1868" s="128"/>
      <c r="E1868" s="128"/>
      <c r="G1868" s="129"/>
      <c r="I1868" s="130"/>
    </row>
    <row r="1869" spans="2:9">
      <c r="B1869" s="127"/>
      <c r="C1869" s="128"/>
      <c r="E1869" s="128"/>
      <c r="G1869" s="129"/>
      <c r="I1869" s="130"/>
    </row>
    <row r="1870" spans="2:9">
      <c r="B1870" s="127"/>
      <c r="C1870" s="128"/>
      <c r="E1870" s="128"/>
      <c r="G1870" s="129"/>
      <c r="I1870" s="130"/>
    </row>
    <row r="1871" spans="2:9">
      <c r="B1871" s="127"/>
      <c r="C1871" s="128"/>
      <c r="E1871" s="128"/>
      <c r="G1871" s="129"/>
      <c r="I1871" s="130"/>
    </row>
    <row r="1872" spans="2:9">
      <c r="B1872" s="127"/>
      <c r="C1872" s="128"/>
      <c r="E1872" s="128"/>
      <c r="G1872" s="129"/>
      <c r="I1872" s="130"/>
    </row>
    <row r="1873" spans="2:9">
      <c r="B1873" s="127"/>
      <c r="C1873" s="128"/>
      <c r="E1873" s="128"/>
      <c r="G1873" s="129"/>
      <c r="I1873" s="130"/>
    </row>
    <row r="1874" spans="2:9">
      <c r="B1874" s="127"/>
      <c r="C1874" s="128"/>
      <c r="E1874" s="128"/>
      <c r="G1874" s="129"/>
      <c r="I1874" s="130"/>
    </row>
    <row r="1875" spans="2:9">
      <c r="B1875" s="127"/>
      <c r="C1875" s="128"/>
      <c r="E1875" s="128"/>
      <c r="G1875" s="129"/>
      <c r="I1875" s="130"/>
    </row>
    <row r="1876" spans="2:9">
      <c r="B1876" s="127"/>
      <c r="C1876" s="128"/>
      <c r="E1876" s="128"/>
      <c r="G1876" s="129"/>
      <c r="I1876" s="130"/>
    </row>
    <row r="1877" spans="2:9">
      <c r="B1877" s="127"/>
      <c r="C1877" s="128"/>
      <c r="E1877" s="128"/>
      <c r="G1877" s="129"/>
      <c r="I1877" s="130"/>
    </row>
    <row r="1878" spans="2:9">
      <c r="B1878" s="127"/>
      <c r="C1878" s="128"/>
      <c r="E1878" s="128"/>
      <c r="G1878" s="129"/>
      <c r="I1878" s="130"/>
    </row>
    <row r="1879" spans="2:9">
      <c r="B1879" s="127"/>
      <c r="C1879" s="128"/>
      <c r="E1879" s="128"/>
      <c r="G1879" s="129"/>
      <c r="I1879" s="130"/>
    </row>
    <row r="1880" spans="2:9">
      <c r="B1880" s="127"/>
      <c r="C1880" s="128"/>
      <c r="E1880" s="128"/>
      <c r="G1880" s="129"/>
      <c r="I1880" s="130"/>
    </row>
    <row r="1881" spans="2:9">
      <c r="B1881" s="127"/>
      <c r="C1881" s="128"/>
      <c r="E1881" s="128"/>
      <c r="G1881" s="129"/>
      <c r="I1881" s="130"/>
    </row>
    <row r="1882" spans="2:9">
      <c r="B1882" s="127"/>
      <c r="C1882" s="128"/>
      <c r="E1882" s="128"/>
      <c r="G1882" s="129"/>
      <c r="I1882" s="130"/>
    </row>
    <row r="1883" spans="2:9">
      <c r="B1883" s="127"/>
      <c r="C1883" s="128"/>
      <c r="E1883" s="128"/>
      <c r="G1883" s="129"/>
      <c r="I1883" s="130"/>
    </row>
    <row r="1884" spans="2:9">
      <c r="B1884" s="127"/>
      <c r="C1884" s="128"/>
      <c r="E1884" s="128"/>
      <c r="G1884" s="129"/>
      <c r="I1884" s="130"/>
    </row>
    <row r="1885" spans="2:9">
      <c r="B1885" s="127"/>
      <c r="C1885" s="128"/>
      <c r="E1885" s="128"/>
      <c r="G1885" s="129"/>
      <c r="I1885" s="130"/>
    </row>
    <row r="1886" spans="2:9">
      <c r="B1886" s="127"/>
      <c r="C1886" s="128"/>
      <c r="E1886" s="128"/>
      <c r="G1886" s="129"/>
      <c r="I1886" s="130"/>
    </row>
    <row r="1887" spans="2:9">
      <c r="B1887" s="127"/>
      <c r="C1887" s="128"/>
      <c r="E1887" s="128"/>
      <c r="G1887" s="129"/>
      <c r="I1887" s="130"/>
    </row>
    <row r="1888" spans="2:9">
      <c r="B1888" s="127"/>
      <c r="C1888" s="128"/>
      <c r="E1888" s="128"/>
      <c r="G1888" s="129"/>
      <c r="I1888" s="130"/>
    </row>
    <row r="1889" spans="2:9">
      <c r="B1889" s="127"/>
      <c r="C1889" s="128"/>
      <c r="E1889" s="128"/>
      <c r="G1889" s="129"/>
      <c r="I1889" s="130"/>
    </row>
    <row r="1890" spans="2:9">
      <c r="B1890" s="127"/>
      <c r="C1890" s="128"/>
      <c r="E1890" s="128"/>
      <c r="G1890" s="129"/>
      <c r="I1890" s="130"/>
    </row>
    <row r="1891" spans="2:9">
      <c r="B1891" s="127"/>
      <c r="C1891" s="128"/>
      <c r="E1891" s="128"/>
      <c r="G1891" s="129"/>
      <c r="I1891" s="130"/>
    </row>
    <row r="1892" spans="2:9">
      <c r="B1892" s="127"/>
      <c r="C1892" s="128"/>
      <c r="E1892" s="128"/>
      <c r="G1892" s="129"/>
      <c r="I1892" s="130"/>
    </row>
    <row r="1893" spans="2:9">
      <c r="B1893" s="127"/>
      <c r="C1893" s="128"/>
      <c r="E1893" s="128"/>
      <c r="G1893" s="129"/>
      <c r="I1893" s="130"/>
    </row>
    <row r="1894" spans="2:9">
      <c r="B1894" s="127"/>
      <c r="C1894" s="128"/>
      <c r="E1894" s="128"/>
      <c r="G1894" s="129"/>
      <c r="I1894" s="130"/>
    </row>
    <row r="1895" spans="2:9">
      <c r="B1895" s="127"/>
      <c r="C1895" s="128"/>
      <c r="E1895" s="128"/>
      <c r="G1895" s="129"/>
      <c r="I1895" s="130"/>
    </row>
    <row r="1896" spans="2:9">
      <c r="B1896" s="127"/>
      <c r="C1896" s="128"/>
      <c r="E1896" s="128"/>
      <c r="G1896" s="129"/>
      <c r="I1896" s="130"/>
    </row>
    <row r="1897" spans="2:9">
      <c r="B1897" s="127"/>
      <c r="C1897" s="128"/>
      <c r="E1897" s="128"/>
      <c r="G1897" s="129"/>
      <c r="I1897" s="130"/>
    </row>
    <row r="1898" spans="2:9">
      <c r="B1898" s="127"/>
      <c r="C1898" s="128"/>
      <c r="E1898" s="128"/>
      <c r="G1898" s="129"/>
      <c r="I1898" s="130"/>
    </row>
    <row r="1899" spans="2:9">
      <c r="B1899" s="127"/>
      <c r="C1899" s="128"/>
      <c r="E1899" s="128"/>
      <c r="G1899" s="129"/>
      <c r="I1899" s="130"/>
    </row>
    <row r="1900" spans="2:9">
      <c r="B1900" s="127"/>
      <c r="C1900" s="128"/>
      <c r="E1900" s="128"/>
      <c r="G1900" s="129"/>
      <c r="I1900" s="130"/>
    </row>
    <row r="1901" spans="2:9">
      <c r="B1901" s="127"/>
      <c r="C1901" s="128"/>
      <c r="E1901" s="128"/>
      <c r="G1901" s="129"/>
      <c r="I1901" s="130"/>
    </row>
    <row r="1902" spans="2:9">
      <c r="B1902" s="127"/>
      <c r="C1902" s="128"/>
      <c r="E1902" s="128"/>
      <c r="G1902" s="129"/>
      <c r="I1902" s="130"/>
    </row>
    <row r="1903" spans="2:9">
      <c r="B1903" s="127"/>
      <c r="C1903" s="128"/>
      <c r="E1903" s="128"/>
      <c r="G1903" s="129"/>
      <c r="I1903" s="130"/>
    </row>
    <row r="1904" spans="2:9">
      <c r="B1904" s="127"/>
      <c r="C1904" s="128"/>
      <c r="E1904" s="128"/>
      <c r="G1904" s="129"/>
      <c r="I1904" s="130"/>
    </row>
    <row r="1905" spans="2:9">
      <c r="B1905" s="127"/>
      <c r="C1905" s="128"/>
      <c r="E1905" s="128"/>
      <c r="G1905" s="129"/>
      <c r="I1905" s="130"/>
    </row>
    <row r="1906" spans="2:9">
      <c r="B1906" s="127"/>
      <c r="C1906" s="128"/>
      <c r="E1906" s="128"/>
      <c r="G1906" s="129"/>
      <c r="I1906" s="130"/>
    </row>
    <row r="1907" spans="2:9">
      <c r="B1907" s="127"/>
      <c r="C1907" s="128"/>
      <c r="E1907" s="128"/>
      <c r="G1907" s="129"/>
      <c r="I1907" s="130"/>
    </row>
    <row r="1908" spans="2:9">
      <c r="B1908" s="127"/>
      <c r="C1908" s="128"/>
      <c r="E1908" s="128"/>
      <c r="G1908" s="129"/>
      <c r="I1908" s="130"/>
    </row>
    <row r="1909" spans="2:9">
      <c r="B1909" s="127"/>
      <c r="C1909" s="128"/>
      <c r="E1909" s="128"/>
      <c r="G1909" s="129"/>
      <c r="I1909" s="130"/>
    </row>
    <row r="1910" spans="2:9">
      <c r="B1910" s="127"/>
      <c r="C1910" s="128"/>
      <c r="E1910" s="128"/>
      <c r="G1910" s="129"/>
      <c r="I1910" s="130"/>
    </row>
    <row r="1911" spans="2:9">
      <c r="B1911" s="127"/>
      <c r="C1911" s="128"/>
      <c r="E1911" s="128"/>
      <c r="G1911" s="129"/>
      <c r="I1911" s="130"/>
    </row>
    <row r="1912" spans="2:9">
      <c r="B1912" s="127"/>
      <c r="C1912" s="128"/>
      <c r="E1912" s="128"/>
      <c r="G1912" s="129"/>
      <c r="I1912" s="130"/>
    </row>
    <row r="1913" spans="2:9">
      <c r="B1913" s="127"/>
      <c r="C1913" s="128"/>
      <c r="E1913" s="128"/>
      <c r="G1913" s="129"/>
      <c r="I1913" s="130"/>
    </row>
    <row r="1914" spans="2:9">
      <c r="B1914" s="127"/>
      <c r="C1914" s="128"/>
      <c r="E1914" s="128"/>
      <c r="G1914" s="129"/>
      <c r="I1914" s="130"/>
    </row>
    <row r="1915" spans="2:9">
      <c r="B1915" s="127"/>
      <c r="C1915" s="128"/>
      <c r="E1915" s="128"/>
      <c r="G1915" s="129"/>
      <c r="I1915" s="130"/>
    </row>
    <row r="1916" spans="2:9">
      <c r="B1916" s="127"/>
      <c r="C1916" s="128"/>
      <c r="E1916" s="128"/>
      <c r="G1916" s="129"/>
      <c r="I1916" s="130"/>
    </row>
    <row r="1917" spans="2:9">
      <c r="B1917" s="127"/>
      <c r="C1917" s="128"/>
      <c r="E1917" s="128"/>
      <c r="G1917" s="129"/>
      <c r="I1917" s="130"/>
    </row>
    <row r="1918" spans="2:9">
      <c r="B1918" s="127"/>
      <c r="C1918" s="128"/>
      <c r="E1918" s="128"/>
      <c r="G1918" s="129"/>
      <c r="I1918" s="130"/>
    </row>
    <row r="1919" spans="2:9">
      <c r="B1919" s="127"/>
      <c r="C1919" s="128"/>
      <c r="E1919" s="128"/>
      <c r="G1919" s="129"/>
      <c r="I1919" s="130"/>
    </row>
    <row r="1920" spans="2:9">
      <c r="B1920" s="127"/>
      <c r="C1920" s="128"/>
      <c r="E1920" s="128"/>
      <c r="G1920" s="129"/>
      <c r="I1920" s="130"/>
    </row>
    <row r="1921" spans="2:9">
      <c r="B1921" s="127"/>
      <c r="C1921" s="128"/>
      <c r="E1921" s="128"/>
      <c r="G1921" s="129"/>
      <c r="I1921" s="130"/>
    </row>
    <row r="1922" spans="2:9">
      <c r="B1922" s="127"/>
      <c r="C1922" s="128"/>
      <c r="E1922" s="128"/>
      <c r="G1922" s="129"/>
      <c r="I1922" s="130"/>
    </row>
    <row r="1923" spans="2:9">
      <c r="B1923" s="127"/>
      <c r="C1923" s="128"/>
      <c r="E1923" s="128"/>
      <c r="G1923" s="129"/>
      <c r="I1923" s="130"/>
    </row>
    <row r="1924" spans="2:9">
      <c r="B1924" s="127"/>
      <c r="C1924" s="128"/>
      <c r="E1924" s="128"/>
      <c r="G1924" s="129"/>
      <c r="I1924" s="130"/>
    </row>
    <row r="1925" spans="2:9">
      <c r="B1925" s="127"/>
      <c r="C1925" s="128"/>
      <c r="E1925" s="128"/>
      <c r="G1925" s="129"/>
      <c r="I1925" s="130"/>
    </row>
    <row r="1926" spans="2:9">
      <c r="B1926" s="127"/>
      <c r="C1926" s="128"/>
      <c r="E1926" s="128"/>
      <c r="G1926" s="129"/>
      <c r="I1926" s="130"/>
    </row>
    <row r="1927" spans="2:9">
      <c r="B1927" s="127"/>
      <c r="C1927" s="128"/>
      <c r="E1927" s="128"/>
      <c r="G1927" s="129"/>
      <c r="I1927" s="130"/>
    </row>
    <row r="1928" spans="2:9">
      <c r="B1928" s="127"/>
      <c r="C1928" s="128"/>
      <c r="E1928" s="128"/>
      <c r="G1928" s="129"/>
      <c r="I1928" s="130"/>
    </row>
    <row r="1929" spans="2:9">
      <c r="B1929" s="127"/>
      <c r="C1929" s="128"/>
      <c r="E1929" s="128"/>
      <c r="G1929" s="129"/>
      <c r="I1929" s="130"/>
    </row>
    <row r="1930" spans="2:9">
      <c r="B1930" s="127"/>
      <c r="C1930" s="128"/>
      <c r="E1930" s="128"/>
      <c r="G1930" s="129"/>
      <c r="I1930" s="130"/>
    </row>
    <row r="1931" spans="2:9">
      <c r="B1931" s="127"/>
      <c r="C1931" s="128"/>
      <c r="E1931" s="128"/>
      <c r="G1931" s="129"/>
      <c r="I1931" s="130"/>
    </row>
    <row r="1932" spans="2:9">
      <c r="B1932" s="127"/>
      <c r="C1932" s="128"/>
      <c r="E1932" s="128"/>
      <c r="G1932" s="129"/>
      <c r="I1932" s="130"/>
    </row>
    <row r="1933" spans="2:9">
      <c r="B1933" s="127"/>
      <c r="C1933" s="128"/>
      <c r="E1933" s="128"/>
      <c r="G1933" s="129"/>
      <c r="I1933" s="130"/>
    </row>
    <row r="1934" spans="2:9">
      <c r="B1934" s="127"/>
      <c r="C1934" s="128"/>
      <c r="E1934" s="128"/>
      <c r="G1934" s="129"/>
      <c r="I1934" s="130"/>
    </row>
    <row r="1935" spans="2:9">
      <c r="B1935" s="127"/>
      <c r="C1935" s="128"/>
      <c r="E1935" s="128"/>
      <c r="G1935" s="129"/>
      <c r="I1935" s="130"/>
    </row>
    <row r="1936" spans="2:9">
      <c r="B1936" s="127"/>
      <c r="C1936" s="128"/>
      <c r="E1936" s="128"/>
      <c r="G1936" s="129"/>
      <c r="I1936" s="130"/>
    </row>
    <row r="1937" spans="2:9">
      <c r="B1937" s="127"/>
      <c r="C1937" s="128"/>
      <c r="E1937" s="128"/>
      <c r="G1937" s="129"/>
      <c r="I1937" s="130"/>
    </row>
    <row r="1938" spans="2:9">
      <c r="B1938" s="127"/>
      <c r="C1938" s="128"/>
      <c r="E1938" s="128"/>
      <c r="G1938" s="129"/>
      <c r="I1938" s="130"/>
    </row>
    <row r="1939" spans="2:9">
      <c r="B1939" s="127"/>
      <c r="C1939" s="128"/>
      <c r="E1939" s="128"/>
      <c r="G1939" s="129"/>
      <c r="I1939" s="130"/>
    </row>
    <row r="1940" spans="2:9">
      <c r="B1940" s="127"/>
      <c r="C1940" s="128"/>
      <c r="E1940" s="128"/>
      <c r="G1940" s="129"/>
      <c r="I1940" s="130"/>
    </row>
    <row r="1941" spans="2:9">
      <c r="B1941" s="127"/>
      <c r="C1941" s="128"/>
      <c r="E1941" s="128"/>
      <c r="G1941" s="129"/>
      <c r="I1941" s="130"/>
    </row>
    <row r="1942" spans="2:9">
      <c r="B1942" s="127"/>
      <c r="C1942" s="128"/>
      <c r="E1942" s="128"/>
      <c r="G1942" s="129"/>
      <c r="I1942" s="130"/>
    </row>
    <row r="1943" spans="2:9">
      <c r="B1943" s="127"/>
      <c r="C1943" s="128"/>
      <c r="E1943" s="128"/>
      <c r="G1943" s="129"/>
      <c r="I1943" s="130"/>
    </row>
    <row r="1944" spans="2:9">
      <c r="B1944" s="127"/>
      <c r="C1944" s="128"/>
      <c r="E1944" s="128"/>
      <c r="G1944" s="129"/>
      <c r="I1944" s="130"/>
    </row>
    <row r="1945" spans="2:9">
      <c r="B1945" s="127"/>
      <c r="C1945" s="128"/>
      <c r="E1945" s="128"/>
      <c r="G1945" s="129"/>
      <c r="I1945" s="130"/>
    </row>
    <row r="1946" spans="2:9">
      <c r="B1946" s="127"/>
      <c r="C1946" s="128"/>
      <c r="E1946" s="128"/>
      <c r="G1946" s="129"/>
      <c r="I1946" s="130"/>
    </row>
    <row r="1947" spans="2:9">
      <c r="B1947" s="127"/>
      <c r="C1947" s="128"/>
      <c r="E1947" s="128"/>
      <c r="G1947" s="129"/>
      <c r="I1947" s="130"/>
    </row>
    <row r="1948" spans="2:9">
      <c r="B1948" s="127"/>
      <c r="C1948" s="128"/>
      <c r="E1948" s="128"/>
      <c r="G1948" s="129"/>
      <c r="I1948" s="130"/>
    </row>
    <row r="1949" spans="2:9">
      <c r="B1949" s="127"/>
      <c r="C1949" s="128"/>
      <c r="E1949" s="128"/>
      <c r="G1949" s="129"/>
      <c r="I1949" s="130"/>
    </row>
    <row r="1950" spans="2:9">
      <c r="B1950" s="127"/>
      <c r="C1950" s="128"/>
      <c r="E1950" s="128"/>
      <c r="G1950" s="129"/>
      <c r="I1950" s="130"/>
    </row>
    <row r="1951" spans="2:9">
      <c r="B1951" s="127"/>
      <c r="C1951" s="128"/>
      <c r="E1951" s="128"/>
      <c r="G1951" s="129"/>
      <c r="I1951" s="130"/>
    </row>
    <row r="1952" spans="2:9">
      <c r="B1952" s="127"/>
      <c r="C1952" s="128"/>
      <c r="E1952" s="128"/>
      <c r="G1952" s="129"/>
      <c r="I1952" s="130"/>
    </row>
    <row r="1953" spans="2:9">
      <c r="B1953" s="127"/>
      <c r="C1953" s="128"/>
      <c r="E1953" s="128"/>
      <c r="G1953" s="129"/>
      <c r="I1953" s="130"/>
    </row>
    <row r="1954" spans="2:9">
      <c r="B1954" s="127"/>
      <c r="C1954" s="128"/>
      <c r="E1954" s="128"/>
      <c r="G1954" s="129"/>
      <c r="I1954" s="130"/>
    </row>
    <row r="1955" spans="2:9">
      <c r="B1955" s="127"/>
      <c r="C1955" s="128"/>
      <c r="E1955" s="128"/>
      <c r="G1955" s="129"/>
      <c r="I1955" s="130"/>
    </row>
    <row r="1956" spans="2:9">
      <c r="B1956" s="127"/>
      <c r="C1956" s="128"/>
      <c r="E1956" s="128"/>
      <c r="G1956" s="129"/>
      <c r="I1956" s="130"/>
    </row>
    <row r="1957" spans="2:9">
      <c r="B1957" s="127"/>
      <c r="C1957" s="128"/>
      <c r="E1957" s="128"/>
      <c r="G1957" s="129"/>
      <c r="I1957" s="130"/>
    </row>
    <row r="1958" spans="2:9">
      <c r="B1958" s="127"/>
      <c r="C1958" s="128"/>
      <c r="E1958" s="128"/>
      <c r="G1958" s="129"/>
      <c r="I1958" s="130"/>
    </row>
    <row r="1959" spans="2:9">
      <c r="B1959" s="127"/>
      <c r="C1959" s="128"/>
      <c r="E1959" s="128"/>
      <c r="G1959" s="129"/>
      <c r="I1959" s="130"/>
    </row>
    <row r="1960" spans="2:9">
      <c r="B1960" s="127"/>
      <c r="C1960" s="128"/>
      <c r="E1960" s="128"/>
      <c r="G1960" s="129"/>
      <c r="I1960" s="130"/>
    </row>
    <row r="1961" spans="2:9">
      <c r="B1961" s="127"/>
      <c r="C1961" s="128"/>
      <c r="E1961" s="128"/>
      <c r="G1961" s="129"/>
      <c r="I1961" s="130"/>
    </row>
    <row r="1962" spans="2:9">
      <c r="B1962" s="127"/>
      <c r="C1962" s="128"/>
      <c r="E1962" s="128"/>
      <c r="G1962" s="129"/>
      <c r="I1962" s="130"/>
    </row>
    <row r="1963" spans="2:9">
      <c r="B1963" s="127"/>
      <c r="C1963" s="128"/>
      <c r="E1963" s="128"/>
      <c r="G1963" s="129"/>
      <c r="I1963" s="130"/>
    </row>
    <row r="1964" spans="2:9">
      <c r="B1964" s="127"/>
      <c r="C1964" s="128"/>
      <c r="E1964" s="128"/>
      <c r="G1964" s="129"/>
      <c r="I1964" s="130"/>
    </row>
    <row r="1965" spans="2:9">
      <c r="B1965" s="127"/>
      <c r="C1965" s="128"/>
      <c r="E1965" s="128"/>
      <c r="G1965" s="129"/>
      <c r="I1965" s="130"/>
    </row>
    <row r="1966" spans="2:9">
      <c r="B1966" s="127"/>
      <c r="C1966" s="128"/>
      <c r="E1966" s="128"/>
      <c r="G1966" s="129"/>
      <c r="I1966" s="130"/>
    </row>
    <row r="1967" spans="2:9">
      <c r="B1967" s="127"/>
      <c r="C1967" s="128"/>
      <c r="E1967" s="128"/>
      <c r="G1967" s="129"/>
      <c r="I1967" s="130"/>
    </row>
    <row r="1968" spans="2:9">
      <c r="B1968" s="127"/>
      <c r="C1968" s="128"/>
      <c r="E1968" s="128"/>
      <c r="G1968" s="129"/>
      <c r="I1968" s="130"/>
    </row>
    <row r="1969" spans="2:9">
      <c r="B1969" s="127"/>
      <c r="C1969" s="128"/>
      <c r="E1969" s="128"/>
      <c r="G1969" s="129"/>
      <c r="I1969" s="130"/>
    </row>
    <row r="1970" spans="2:9">
      <c r="B1970" s="127"/>
      <c r="C1970" s="128"/>
      <c r="E1970" s="128"/>
      <c r="G1970" s="129"/>
      <c r="I1970" s="130"/>
    </row>
    <row r="1971" spans="2:9">
      <c r="B1971" s="127"/>
      <c r="C1971" s="128"/>
      <c r="E1971" s="128"/>
      <c r="G1971" s="129"/>
      <c r="I1971" s="130"/>
    </row>
    <row r="1972" spans="2:9">
      <c r="B1972" s="127"/>
      <c r="C1972" s="128"/>
      <c r="E1972" s="128"/>
      <c r="G1972" s="129"/>
      <c r="I1972" s="130"/>
    </row>
    <row r="1973" spans="2:9">
      <c r="B1973" s="127"/>
      <c r="C1973" s="128"/>
      <c r="E1973" s="128"/>
      <c r="G1973" s="129"/>
      <c r="I1973" s="130"/>
    </row>
    <row r="1974" spans="2:9">
      <c r="B1974" s="127"/>
      <c r="C1974" s="128"/>
      <c r="E1974" s="128"/>
      <c r="G1974" s="129"/>
      <c r="I1974" s="130"/>
    </row>
    <row r="1975" spans="2:9">
      <c r="B1975" s="127"/>
      <c r="C1975" s="128"/>
      <c r="E1975" s="128"/>
      <c r="G1975" s="129"/>
      <c r="I1975" s="130"/>
    </row>
    <row r="1976" spans="2:9">
      <c r="B1976" s="127"/>
      <c r="C1976" s="128"/>
      <c r="E1976" s="128"/>
      <c r="G1976" s="129"/>
      <c r="I1976" s="130"/>
    </row>
    <row r="1977" spans="2:9">
      <c r="B1977" s="127"/>
      <c r="C1977" s="128"/>
      <c r="E1977" s="128"/>
      <c r="G1977" s="129"/>
      <c r="I1977" s="130"/>
    </row>
    <row r="1978" spans="2:9">
      <c r="B1978" s="127"/>
      <c r="C1978" s="128"/>
      <c r="E1978" s="128"/>
      <c r="G1978" s="129"/>
      <c r="I1978" s="130"/>
    </row>
    <row r="1979" spans="2:9">
      <c r="B1979" s="127"/>
      <c r="C1979" s="128"/>
      <c r="E1979" s="128"/>
      <c r="G1979" s="129"/>
      <c r="I1979" s="130"/>
    </row>
    <row r="1980" spans="2:9">
      <c r="B1980" s="127"/>
      <c r="C1980" s="128"/>
      <c r="E1980" s="128"/>
      <c r="G1980" s="129"/>
      <c r="I1980" s="130"/>
    </row>
    <row r="1981" spans="2:9">
      <c r="B1981" s="127"/>
      <c r="C1981" s="128"/>
      <c r="E1981" s="128"/>
      <c r="G1981" s="129"/>
      <c r="I1981" s="130"/>
    </row>
    <row r="1982" spans="2:9">
      <c r="B1982" s="127"/>
      <c r="C1982" s="128"/>
      <c r="E1982" s="128"/>
      <c r="G1982" s="129"/>
      <c r="I1982" s="130"/>
    </row>
    <row r="1983" spans="2:9">
      <c r="B1983" s="127"/>
      <c r="C1983" s="128"/>
      <c r="E1983" s="128"/>
      <c r="G1983" s="129"/>
      <c r="I1983" s="130"/>
    </row>
    <row r="1984" spans="2:9">
      <c r="B1984" s="127"/>
      <c r="C1984" s="128"/>
      <c r="E1984" s="128"/>
      <c r="G1984" s="129"/>
      <c r="I1984" s="130"/>
    </row>
    <row r="1985" spans="2:9">
      <c r="B1985" s="127"/>
      <c r="C1985" s="128"/>
      <c r="E1985" s="128"/>
      <c r="G1985" s="129"/>
      <c r="I1985" s="130"/>
    </row>
    <row r="1986" spans="2:9">
      <c r="B1986" s="127"/>
      <c r="C1986" s="128"/>
      <c r="E1986" s="128"/>
      <c r="G1986" s="129"/>
      <c r="I1986" s="130"/>
    </row>
    <row r="1987" spans="2:9">
      <c r="B1987" s="127"/>
      <c r="C1987" s="128"/>
      <c r="E1987" s="128"/>
      <c r="G1987" s="129"/>
      <c r="I1987" s="130"/>
    </row>
    <row r="1988" spans="2:9">
      <c r="B1988" s="127"/>
      <c r="C1988" s="128"/>
      <c r="E1988" s="128"/>
      <c r="G1988" s="129"/>
      <c r="I1988" s="130"/>
    </row>
    <row r="1989" spans="2:9">
      <c r="B1989" s="127"/>
      <c r="C1989" s="128"/>
      <c r="E1989" s="128"/>
      <c r="G1989" s="129"/>
      <c r="I1989" s="130"/>
    </row>
    <row r="1990" spans="2:9">
      <c r="B1990" s="127"/>
      <c r="C1990" s="128"/>
      <c r="E1990" s="128"/>
      <c r="G1990" s="129"/>
      <c r="I1990" s="130"/>
    </row>
    <row r="1991" spans="2:9">
      <c r="B1991" s="127"/>
      <c r="C1991" s="128"/>
      <c r="E1991" s="128"/>
      <c r="G1991" s="129"/>
      <c r="I1991" s="130"/>
    </row>
    <row r="1992" spans="2:9">
      <c r="B1992" s="127"/>
      <c r="C1992" s="128"/>
      <c r="E1992" s="128"/>
      <c r="G1992" s="129"/>
      <c r="I1992" s="130"/>
    </row>
    <row r="1993" spans="2:9">
      <c r="B1993" s="127"/>
      <c r="C1993" s="128"/>
      <c r="E1993" s="128"/>
      <c r="G1993" s="129"/>
      <c r="I1993" s="130"/>
    </row>
    <row r="1994" spans="2:9">
      <c r="B1994" s="127"/>
      <c r="C1994" s="128"/>
      <c r="E1994" s="128"/>
      <c r="G1994" s="129"/>
      <c r="I1994" s="130"/>
    </row>
    <row r="1995" spans="2:9">
      <c r="B1995" s="127"/>
      <c r="C1995" s="128"/>
      <c r="E1995" s="128"/>
      <c r="G1995" s="129"/>
      <c r="I1995" s="130"/>
    </row>
    <row r="1996" spans="2:9">
      <c r="B1996" s="127"/>
      <c r="C1996" s="128"/>
      <c r="E1996" s="128"/>
      <c r="G1996" s="129"/>
      <c r="I1996" s="130"/>
    </row>
    <row r="1997" spans="2:9">
      <c r="B1997" s="127"/>
      <c r="C1997" s="128"/>
      <c r="E1997" s="128"/>
      <c r="G1997" s="129"/>
      <c r="I1997" s="130"/>
    </row>
    <row r="1998" spans="2:9">
      <c r="B1998" s="127"/>
      <c r="C1998" s="128"/>
      <c r="E1998" s="128"/>
      <c r="G1998" s="129"/>
      <c r="I1998" s="130"/>
    </row>
    <row r="1999" spans="2:9">
      <c r="B1999" s="127"/>
      <c r="C1999" s="128"/>
      <c r="E1999" s="128"/>
      <c r="G1999" s="129"/>
      <c r="I1999" s="130"/>
    </row>
    <row r="2000" spans="2:9">
      <c r="B2000" s="127"/>
      <c r="C2000" s="128"/>
      <c r="E2000" s="128"/>
      <c r="G2000" s="129"/>
      <c r="I2000" s="130"/>
    </row>
    <row r="2001" spans="2:9">
      <c r="B2001" s="127"/>
      <c r="C2001" s="128"/>
      <c r="E2001" s="128"/>
      <c r="G2001" s="129"/>
      <c r="I2001" s="130"/>
    </row>
    <row r="2002" spans="2:9">
      <c r="B2002" s="127"/>
      <c r="C2002" s="128"/>
      <c r="E2002" s="128"/>
      <c r="G2002" s="129"/>
      <c r="I2002" s="130"/>
    </row>
    <row r="2003" spans="2:9">
      <c r="B2003" s="127"/>
      <c r="C2003" s="128"/>
      <c r="E2003" s="128"/>
      <c r="G2003" s="129"/>
      <c r="I2003" s="130"/>
    </row>
    <row r="2004" spans="2:9">
      <c r="B2004" s="127"/>
      <c r="C2004" s="128"/>
      <c r="E2004" s="128"/>
      <c r="G2004" s="129"/>
      <c r="I2004" s="130"/>
    </row>
    <row r="2005" spans="2:9">
      <c r="B2005" s="127"/>
      <c r="C2005" s="128"/>
      <c r="E2005" s="128"/>
      <c r="G2005" s="129"/>
      <c r="I2005" s="130"/>
    </row>
    <row r="2006" spans="2:9">
      <c r="B2006" s="127"/>
      <c r="C2006" s="128"/>
      <c r="E2006" s="128"/>
      <c r="G2006" s="129"/>
      <c r="I2006" s="130"/>
    </row>
    <row r="2007" spans="2:9">
      <c r="B2007" s="127"/>
      <c r="C2007" s="128"/>
      <c r="E2007" s="128"/>
      <c r="G2007" s="129"/>
      <c r="I2007" s="130"/>
    </row>
    <row r="2008" spans="2:9">
      <c r="B2008" s="127"/>
      <c r="C2008" s="128"/>
      <c r="E2008" s="128"/>
      <c r="G2008" s="129"/>
      <c r="I2008" s="130"/>
    </row>
    <row r="2009" spans="2:9">
      <c r="B2009" s="127"/>
      <c r="C2009" s="128"/>
      <c r="E2009" s="128"/>
      <c r="G2009" s="129"/>
      <c r="I2009" s="130"/>
    </row>
    <row r="2010" spans="2:9">
      <c r="B2010" s="127"/>
      <c r="C2010" s="128"/>
      <c r="E2010" s="128"/>
      <c r="G2010" s="129"/>
      <c r="I2010" s="130"/>
    </row>
    <row r="2011" spans="2:9">
      <c r="B2011" s="127"/>
      <c r="C2011" s="128"/>
      <c r="E2011" s="128"/>
      <c r="G2011" s="129"/>
      <c r="I2011" s="130"/>
    </row>
    <row r="2012" spans="2:9">
      <c r="B2012" s="127"/>
      <c r="C2012" s="128"/>
      <c r="E2012" s="128"/>
      <c r="G2012" s="129"/>
      <c r="I2012" s="130"/>
    </row>
    <row r="2013" spans="2:9">
      <c r="B2013" s="127"/>
      <c r="C2013" s="128"/>
      <c r="E2013" s="128"/>
      <c r="G2013" s="129"/>
      <c r="I2013" s="130"/>
    </row>
    <row r="2014" spans="2:9">
      <c r="B2014" s="127"/>
      <c r="C2014" s="128"/>
      <c r="E2014" s="128"/>
      <c r="G2014" s="129"/>
      <c r="I2014" s="130"/>
    </row>
    <row r="2015" spans="2:9">
      <c r="B2015" s="127"/>
      <c r="C2015" s="128"/>
      <c r="E2015" s="128"/>
      <c r="G2015" s="129"/>
      <c r="I2015" s="130"/>
    </row>
    <row r="2016" spans="2:9">
      <c r="B2016" s="127"/>
      <c r="C2016" s="128"/>
      <c r="E2016" s="128"/>
      <c r="G2016" s="129"/>
      <c r="I2016" s="130"/>
    </row>
    <row r="2017" spans="2:9">
      <c r="B2017" s="127"/>
      <c r="C2017" s="128"/>
      <c r="E2017" s="128"/>
      <c r="G2017" s="129"/>
      <c r="I2017" s="130"/>
    </row>
    <row r="2018" spans="2:9">
      <c r="B2018" s="127"/>
      <c r="C2018" s="128"/>
      <c r="E2018" s="128"/>
      <c r="G2018" s="129"/>
      <c r="I2018" s="130"/>
    </row>
    <row r="2019" spans="2:9">
      <c r="B2019" s="127"/>
      <c r="C2019" s="128"/>
      <c r="E2019" s="128"/>
      <c r="G2019" s="129"/>
      <c r="I2019" s="130"/>
    </row>
    <row r="2020" spans="2:9">
      <c r="B2020" s="127"/>
      <c r="C2020" s="128"/>
      <c r="E2020" s="128"/>
      <c r="G2020" s="129"/>
      <c r="I2020" s="130"/>
    </row>
    <row r="2021" spans="2:9">
      <c r="B2021" s="127"/>
      <c r="C2021" s="128"/>
      <c r="E2021" s="128"/>
      <c r="G2021" s="129"/>
      <c r="I2021" s="130"/>
    </row>
    <row r="2022" spans="2:9">
      <c r="B2022" s="127"/>
      <c r="C2022" s="128"/>
      <c r="E2022" s="128"/>
      <c r="G2022" s="129"/>
      <c r="I2022" s="130"/>
    </row>
    <row r="2023" spans="2:9">
      <c r="B2023" s="127"/>
      <c r="C2023" s="128"/>
      <c r="E2023" s="128"/>
      <c r="G2023" s="129"/>
      <c r="I2023" s="130"/>
    </row>
    <row r="2024" spans="2:9">
      <c r="B2024" s="127"/>
      <c r="C2024" s="128"/>
      <c r="E2024" s="128"/>
      <c r="G2024" s="129"/>
      <c r="I2024" s="130"/>
    </row>
    <row r="2025" spans="2:9">
      <c r="B2025" s="127"/>
      <c r="C2025" s="128"/>
      <c r="E2025" s="128"/>
      <c r="G2025" s="129"/>
      <c r="I2025" s="130"/>
    </row>
    <row r="2026" spans="2:9">
      <c r="B2026" s="127"/>
      <c r="C2026" s="128"/>
      <c r="E2026" s="128"/>
      <c r="G2026" s="129"/>
      <c r="I2026" s="130"/>
    </row>
    <row r="2027" spans="2:9">
      <c r="B2027" s="127"/>
      <c r="C2027" s="128"/>
      <c r="E2027" s="128"/>
      <c r="G2027" s="129"/>
      <c r="I2027" s="130"/>
    </row>
    <row r="2028" spans="2:9">
      <c r="B2028" s="127"/>
      <c r="C2028" s="128"/>
      <c r="E2028" s="128"/>
      <c r="G2028" s="129"/>
      <c r="I2028" s="130"/>
    </row>
    <row r="2029" spans="2:9">
      <c r="B2029" s="127"/>
      <c r="C2029" s="128"/>
      <c r="E2029" s="128"/>
      <c r="G2029" s="129"/>
      <c r="I2029" s="130"/>
    </row>
    <row r="2030" spans="2:9">
      <c r="B2030" s="127"/>
      <c r="C2030" s="128"/>
      <c r="E2030" s="128"/>
      <c r="G2030" s="129"/>
      <c r="I2030" s="130"/>
    </row>
    <row r="2031" spans="2:9">
      <c r="B2031" s="127"/>
      <c r="C2031" s="128"/>
      <c r="E2031" s="128"/>
      <c r="G2031" s="129"/>
      <c r="I2031" s="130"/>
    </row>
    <row r="2032" spans="2:9">
      <c r="B2032" s="127"/>
      <c r="C2032" s="128"/>
      <c r="E2032" s="128"/>
      <c r="G2032" s="129"/>
      <c r="I2032" s="130"/>
    </row>
    <row r="2033" spans="2:9">
      <c r="B2033" s="127"/>
      <c r="C2033" s="128"/>
      <c r="E2033" s="128"/>
      <c r="G2033" s="129"/>
      <c r="I2033" s="130"/>
    </row>
    <row r="2034" spans="2:9">
      <c r="B2034" s="127"/>
      <c r="C2034" s="128"/>
      <c r="E2034" s="128"/>
      <c r="G2034" s="129"/>
      <c r="I2034" s="130"/>
    </row>
    <row r="2035" spans="2:9">
      <c r="B2035" s="127"/>
      <c r="C2035" s="128"/>
      <c r="E2035" s="128"/>
      <c r="G2035" s="129"/>
      <c r="I2035" s="130"/>
    </row>
    <row r="2036" spans="2:9">
      <c r="B2036" s="127"/>
      <c r="C2036" s="128"/>
      <c r="E2036" s="128"/>
      <c r="G2036" s="129"/>
      <c r="I2036" s="130"/>
    </row>
    <row r="2037" spans="2:9">
      <c r="B2037" s="127"/>
      <c r="C2037" s="128"/>
      <c r="E2037" s="128"/>
      <c r="G2037" s="129"/>
      <c r="I2037" s="130"/>
    </row>
    <row r="2038" spans="2:9">
      <c r="B2038" s="127"/>
      <c r="C2038" s="128"/>
      <c r="E2038" s="128"/>
      <c r="G2038" s="129"/>
      <c r="I2038" s="130"/>
    </row>
    <row r="2039" spans="2:9">
      <c r="B2039" s="127"/>
      <c r="C2039" s="128"/>
      <c r="E2039" s="128"/>
      <c r="G2039" s="129"/>
      <c r="I2039" s="130"/>
    </row>
    <row r="2040" spans="2:9">
      <c r="B2040" s="127"/>
      <c r="C2040" s="128"/>
      <c r="E2040" s="128"/>
      <c r="G2040" s="129"/>
      <c r="I2040" s="130"/>
    </row>
    <row r="2041" spans="2:9">
      <c r="B2041" s="127"/>
      <c r="C2041" s="128"/>
      <c r="E2041" s="128"/>
      <c r="G2041" s="129"/>
      <c r="I2041" s="130"/>
    </row>
    <row r="2042" spans="2:9">
      <c r="B2042" s="127"/>
      <c r="C2042" s="128"/>
      <c r="E2042" s="128"/>
      <c r="G2042" s="129"/>
      <c r="I2042" s="130"/>
    </row>
    <row r="2043" spans="2:9">
      <c r="B2043" s="127"/>
      <c r="C2043" s="128"/>
      <c r="E2043" s="128"/>
      <c r="G2043" s="129"/>
      <c r="I2043" s="130"/>
    </row>
    <row r="2044" spans="2:9">
      <c r="B2044" s="127"/>
      <c r="C2044" s="128"/>
      <c r="E2044" s="128"/>
      <c r="G2044" s="129"/>
      <c r="I2044" s="130"/>
    </row>
    <row r="2045" spans="2:9">
      <c r="B2045" s="127"/>
      <c r="C2045" s="128"/>
      <c r="E2045" s="128"/>
      <c r="G2045" s="129"/>
      <c r="I2045" s="130"/>
    </row>
    <row r="2046" spans="2:9">
      <c r="B2046" s="127"/>
      <c r="C2046" s="128"/>
      <c r="E2046" s="128"/>
      <c r="G2046" s="129"/>
      <c r="I2046" s="130"/>
    </row>
    <row r="2047" spans="2:9">
      <c r="B2047" s="127"/>
      <c r="C2047" s="128"/>
      <c r="E2047" s="128"/>
      <c r="G2047" s="129"/>
      <c r="I2047" s="130"/>
    </row>
    <row r="2048" spans="2:9">
      <c r="B2048" s="127"/>
      <c r="C2048" s="128"/>
      <c r="E2048" s="128"/>
      <c r="G2048" s="129"/>
      <c r="I2048" s="130"/>
    </row>
    <row r="2049" spans="2:9">
      <c r="B2049" s="127"/>
      <c r="C2049" s="128"/>
      <c r="E2049" s="128"/>
      <c r="G2049" s="129"/>
      <c r="I2049" s="130"/>
    </row>
    <row r="2050" spans="2:9">
      <c r="B2050" s="127"/>
      <c r="C2050" s="128"/>
      <c r="E2050" s="128"/>
      <c r="G2050" s="129"/>
      <c r="I2050" s="130"/>
    </row>
    <row r="2051" spans="2:9">
      <c r="B2051" s="127"/>
      <c r="C2051" s="128"/>
      <c r="E2051" s="128"/>
      <c r="G2051" s="129"/>
      <c r="I2051" s="130"/>
    </row>
    <row r="2052" spans="2:9">
      <c r="B2052" s="127"/>
      <c r="C2052" s="128"/>
      <c r="E2052" s="128"/>
      <c r="G2052" s="129"/>
      <c r="I2052" s="130"/>
    </row>
    <row r="2053" spans="2:9">
      <c r="B2053" s="127"/>
      <c r="C2053" s="128"/>
      <c r="E2053" s="128"/>
      <c r="G2053" s="129"/>
      <c r="I2053" s="130"/>
    </row>
    <row r="2054" spans="2:9">
      <c r="B2054" s="127"/>
      <c r="C2054" s="128"/>
      <c r="E2054" s="128"/>
      <c r="G2054" s="129"/>
      <c r="I2054" s="130"/>
    </row>
    <row r="2055" spans="2:9">
      <c r="B2055" s="127"/>
      <c r="C2055" s="128"/>
      <c r="E2055" s="128"/>
      <c r="G2055" s="129"/>
      <c r="I2055" s="130"/>
    </row>
    <row r="2056" spans="2:9">
      <c r="B2056" s="127"/>
      <c r="C2056" s="128"/>
      <c r="E2056" s="128"/>
      <c r="G2056" s="129"/>
      <c r="I2056" s="130"/>
    </row>
    <row r="2057" spans="2:9">
      <c r="B2057" s="127"/>
      <c r="C2057" s="128"/>
      <c r="E2057" s="128"/>
      <c r="G2057" s="129"/>
      <c r="I2057" s="130"/>
    </row>
    <row r="2058" spans="2:9">
      <c r="B2058" s="127"/>
      <c r="C2058" s="128"/>
      <c r="E2058" s="128"/>
      <c r="G2058" s="129"/>
      <c r="I2058" s="130"/>
    </row>
    <row r="2059" spans="2:9">
      <c r="B2059" s="127"/>
      <c r="C2059" s="128"/>
      <c r="E2059" s="128"/>
      <c r="G2059" s="129"/>
      <c r="I2059" s="130"/>
    </row>
    <row r="2060" spans="2:9">
      <c r="B2060" s="127"/>
      <c r="C2060" s="128"/>
      <c r="E2060" s="128"/>
      <c r="G2060" s="129"/>
      <c r="I2060" s="130"/>
    </row>
    <row r="2061" spans="2:9">
      <c r="B2061" s="127"/>
      <c r="C2061" s="128"/>
      <c r="E2061" s="128"/>
      <c r="G2061" s="129"/>
      <c r="I2061" s="130"/>
    </row>
    <row r="2062" spans="2:9">
      <c r="B2062" s="127"/>
      <c r="C2062" s="128"/>
      <c r="E2062" s="128"/>
      <c r="G2062" s="129"/>
      <c r="I2062" s="130"/>
    </row>
    <row r="2063" spans="2:9">
      <c r="B2063" s="127"/>
      <c r="C2063" s="128"/>
      <c r="E2063" s="128"/>
      <c r="G2063" s="129"/>
      <c r="I2063" s="130"/>
    </row>
    <row r="2064" spans="2:9">
      <c r="B2064" s="127"/>
      <c r="C2064" s="128"/>
      <c r="E2064" s="128"/>
      <c r="G2064" s="129"/>
      <c r="I2064" s="130"/>
    </row>
    <row r="2065" spans="2:9">
      <c r="B2065" s="127"/>
      <c r="C2065" s="128"/>
      <c r="E2065" s="128"/>
      <c r="G2065" s="129"/>
      <c r="I2065" s="130"/>
    </row>
    <row r="2066" spans="2:9">
      <c r="B2066" s="127"/>
      <c r="C2066" s="128"/>
      <c r="E2066" s="128"/>
      <c r="G2066" s="129"/>
      <c r="I2066" s="130"/>
    </row>
    <row r="2067" spans="2:9">
      <c r="B2067" s="127"/>
      <c r="C2067" s="128"/>
      <c r="E2067" s="128"/>
      <c r="G2067" s="129"/>
      <c r="I2067" s="130"/>
    </row>
    <row r="2068" spans="2:9">
      <c r="B2068" s="127"/>
      <c r="C2068" s="128"/>
      <c r="E2068" s="128"/>
      <c r="G2068" s="129"/>
      <c r="I2068" s="130"/>
    </row>
    <row r="2069" spans="2:9">
      <c r="B2069" s="127"/>
      <c r="C2069" s="128"/>
      <c r="E2069" s="128"/>
      <c r="G2069" s="129"/>
      <c r="I2069" s="130"/>
    </row>
    <row r="2070" spans="2:9">
      <c r="B2070" s="127"/>
      <c r="C2070" s="128"/>
      <c r="E2070" s="128"/>
      <c r="G2070" s="129"/>
      <c r="I2070" s="130"/>
    </row>
    <row r="2071" spans="2:9">
      <c r="B2071" s="127"/>
      <c r="C2071" s="128"/>
      <c r="E2071" s="128"/>
      <c r="G2071" s="129"/>
      <c r="I2071" s="130"/>
    </row>
    <row r="2072" spans="2:9">
      <c r="B2072" s="127"/>
      <c r="C2072" s="128"/>
      <c r="E2072" s="128"/>
      <c r="G2072" s="129"/>
      <c r="I2072" s="130"/>
    </row>
    <row r="2073" spans="2:9">
      <c r="B2073" s="127"/>
      <c r="C2073" s="128"/>
      <c r="E2073" s="128"/>
      <c r="G2073" s="129"/>
      <c r="I2073" s="130"/>
    </row>
    <row r="2074" spans="2:9">
      <c r="B2074" s="127"/>
      <c r="C2074" s="128"/>
      <c r="E2074" s="128"/>
      <c r="G2074" s="129"/>
      <c r="I2074" s="130"/>
    </row>
    <row r="2075" spans="2:9">
      <c r="B2075" s="127"/>
      <c r="C2075" s="128"/>
      <c r="E2075" s="128"/>
      <c r="G2075" s="129"/>
      <c r="I2075" s="130"/>
    </row>
    <row r="2076" spans="2:9">
      <c r="B2076" s="127"/>
      <c r="C2076" s="128"/>
      <c r="E2076" s="128"/>
      <c r="G2076" s="129"/>
      <c r="I2076" s="130"/>
    </row>
    <row r="2077" spans="2:9">
      <c r="B2077" s="127"/>
      <c r="C2077" s="128"/>
      <c r="E2077" s="128"/>
      <c r="G2077" s="129"/>
      <c r="I2077" s="130"/>
    </row>
    <row r="2078" spans="2:9">
      <c r="B2078" s="127"/>
      <c r="C2078" s="128"/>
      <c r="E2078" s="128"/>
      <c r="G2078" s="129"/>
      <c r="I2078" s="130"/>
    </row>
    <row r="2079" spans="2:9">
      <c r="B2079" s="127"/>
      <c r="C2079" s="128"/>
      <c r="E2079" s="128"/>
      <c r="G2079" s="129"/>
      <c r="I2079" s="130"/>
    </row>
    <row r="2080" spans="2:9">
      <c r="B2080" s="127"/>
      <c r="C2080" s="128"/>
      <c r="E2080" s="128"/>
      <c r="G2080" s="129"/>
      <c r="I2080" s="130"/>
    </row>
    <row r="2081" spans="2:9">
      <c r="B2081" s="127"/>
      <c r="C2081" s="128"/>
      <c r="E2081" s="128"/>
      <c r="G2081" s="129"/>
      <c r="I2081" s="130"/>
    </row>
    <row r="2082" spans="2:9">
      <c r="B2082" s="127"/>
      <c r="C2082" s="128"/>
      <c r="E2082" s="128"/>
      <c r="G2082" s="129"/>
      <c r="I2082" s="130"/>
    </row>
    <row r="2083" spans="2:9">
      <c r="B2083" s="127"/>
      <c r="C2083" s="128"/>
      <c r="E2083" s="128"/>
      <c r="G2083" s="129"/>
      <c r="I2083" s="130"/>
    </row>
    <row r="2084" spans="2:9">
      <c r="B2084" s="127"/>
      <c r="C2084" s="128"/>
      <c r="E2084" s="128"/>
      <c r="G2084" s="129"/>
      <c r="I2084" s="130"/>
    </row>
    <row r="2085" spans="2:9">
      <c r="B2085" s="127"/>
      <c r="C2085" s="128"/>
      <c r="E2085" s="128"/>
      <c r="G2085" s="129"/>
      <c r="I2085" s="130"/>
    </row>
    <row r="2086" spans="2:9">
      <c r="B2086" s="127"/>
      <c r="C2086" s="128"/>
      <c r="E2086" s="128"/>
      <c r="G2086" s="129"/>
      <c r="I2086" s="130"/>
    </row>
    <row r="2087" spans="2:9">
      <c r="B2087" s="127"/>
      <c r="C2087" s="128"/>
      <c r="E2087" s="128"/>
      <c r="G2087" s="129"/>
      <c r="I2087" s="130"/>
    </row>
    <row r="2088" spans="2:9">
      <c r="B2088" s="127"/>
      <c r="C2088" s="128"/>
      <c r="E2088" s="128"/>
      <c r="G2088" s="129"/>
      <c r="I2088" s="130"/>
    </row>
    <row r="2089" spans="2:9">
      <c r="B2089" s="127"/>
      <c r="C2089" s="128"/>
      <c r="E2089" s="128"/>
      <c r="G2089" s="129"/>
      <c r="I2089" s="130"/>
    </row>
    <row r="2090" spans="2:9">
      <c r="B2090" s="127"/>
      <c r="C2090" s="128"/>
      <c r="E2090" s="128"/>
      <c r="G2090" s="129"/>
      <c r="I2090" s="130"/>
    </row>
    <row r="2091" spans="2:9">
      <c r="B2091" s="127"/>
      <c r="C2091" s="128"/>
      <c r="E2091" s="128"/>
      <c r="G2091" s="129"/>
      <c r="I2091" s="130"/>
    </row>
    <row r="2092" spans="2:9">
      <c r="B2092" s="127"/>
      <c r="C2092" s="128"/>
      <c r="E2092" s="128"/>
      <c r="G2092" s="129"/>
      <c r="I2092" s="130"/>
    </row>
    <row r="2093" spans="2:9">
      <c r="B2093" s="127"/>
      <c r="C2093" s="128"/>
      <c r="E2093" s="128"/>
      <c r="G2093" s="129"/>
      <c r="I2093" s="130"/>
    </row>
    <row r="2094" spans="2:9">
      <c r="B2094" s="127"/>
      <c r="C2094" s="128"/>
      <c r="E2094" s="128"/>
      <c r="G2094" s="129"/>
      <c r="I2094" s="130"/>
    </row>
    <row r="2095" spans="2:9">
      <c r="B2095" s="127"/>
      <c r="C2095" s="128"/>
      <c r="E2095" s="128"/>
      <c r="G2095" s="129"/>
      <c r="I2095" s="130"/>
    </row>
    <row r="2096" spans="2:9">
      <c r="B2096" s="127"/>
      <c r="C2096" s="128"/>
      <c r="E2096" s="128"/>
      <c r="G2096" s="129"/>
      <c r="I2096" s="130"/>
    </row>
    <row r="2097" spans="2:9">
      <c r="B2097" s="127"/>
      <c r="C2097" s="128"/>
      <c r="E2097" s="128"/>
      <c r="G2097" s="129"/>
      <c r="I2097" s="130"/>
    </row>
    <row r="2098" spans="2:9">
      <c r="B2098" s="127"/>
      <c r="C2098" s="128"/>
      <c r="E2098" s="128"/>
      <c r="G2098" s="129"/>
      <c r="I2098" s="130"/>
    </row>
    <row r="2099" spans="2:9">
      <c r="B2099" s="127"/>
      <c r="C2099" s="128"/>
      <c r="E2099" s="128"/>
      <c r="G2099" s="129"/>
      <c r="I2099" s="130"/>
    </row>
    <row r="2100" spans="2:9">
      <c r="B2100" s="127"/>
      <c r="C2100" s="128"/>
      <c r="E2100" s="128"/>
      <c r="G2100" s="129"/>
      <c r="I2100" s="130"/>
    </row>
    <row r="2101" spans="2:9">
      <c r="B2101" s="127"/>
      <c r="C2101" s="128"/>
      <c r="E2101" s="128"/>
      <c r="G2101" s="129"/>
      <c r="I2101" s="130"/>
    </row>
    <row r="2102" spans="2:9">
      <c r="B2102" s="127"/>
      <c r="C2102" s="128"/>
      <c r="E2102" s="128"/>
      <c r="G2102" s="129"/>
      <c r="I2102" s="130"/>
    </row>
    <row r="2103" spans="2:9">
      <c r="B2103" s="127"/>
      <c r="C2103" s="128"/>
      <c r="E2103" s="128"/>
      <c r="G2103" s="129"/>
      <c r="I2103" s="130"/>
    </row>
    <row r="2104" spans="2:9">
      <c r="B2104" s="127"/>
      <c r="C2104" s="128"/>
      <c r="E2104" s="128"/>
      <c r="G2104" s="129"/>
      <c r="I2104" s="130"/>
    </row>
    <row r="2105" spans="2:9">
      <c r="B2105" s="127"/>
      <c r="C2105" s="128"/>
      <c r="E2105" s="128"/>
      <c r="G2105" s="129"/>
      <c r="I2105" s="130"/>
    </row>
    <row r="2106" spans="2:9">
      <c r="B2106" s="127"/>
      <c r="C2106" s="128"/>
      <c r="E2106" s="128"/>
      <c r="G2106" s="129"/>
      <c r="I2106" s="130"/>
    </row>
    <row r="2107" spans="2:9">
      <c r="B2107" s="127"/>
      <c r="C2107" s="128"/>
      <c r="E2107" s="128"/>
      <c r="G2107" s="129"/>
      <c r="I2107" s="130"/>
    </row>
    <row r="2108" spans="2:9">
      <c r="B2108" s="127"/>
      <c r="C2108" s="128"/>
      <c r="E2108" s="128"/>
      <c r="G2108" s="129"/>
      <c r="I2108" s="130"/>
    </row>
    <row r="2109" spans="2:9">
      <c r="B2109" s="127"/>
      <c r="C2109" s="128"/>
      <c r="E2109" s="128"/>
      <c r="G2109" s="129"/>
      <c r="I2109" s="130"/>
    </row>
    <row r="2110" spans="2:9">
      <c r="B2110" s="127"/>
      <c r="C2110" s="128"/>
      <c r="E2110" s="128"/>
      <c r="G2110" s="129"/>
      <c r="I2110" s="130"/>
    </row>
    <row r="2111" spans="2:9">
      <c r="B2111" s="127"/>
      <c r="C2111" s="128"/>
      <c r="E2111" s="128"/>
      <c r="G2111" s="129"/>
      <c r="I2111" s="130"/>
    </row>
    <row r="2112" spans="2:9">
      <c r="B2112" s="127"/>
      <c r="C2112" s="128"/>
      <c r="E2112" s="128"/>
      <c r="G2112" s="129"/>
      <c r="I2112" s="130"/>
    </row>
    <row r="2113" spans="2:9">
      <c r="B2113" s="127"/>
      <c r="C2113" s="128"/>
      <c r="E2113" s="128"/>
      <c r="G2113" s="129"/>
      <c r="I2113" s="130"/>
    </row>
    <row r="2114" spans="2:9">
      <c r="B2114" s="127"/>
      <c r="C2114" s="128"/>
      <c r="E2114" s="128"/>
      <c r="G2114" s="129"/>
      <c r="I2114" s="130"/>
    </row>
    <row r="2115" spans="2:9">
      <c r="B2115" s="127"/>
      <c r="C2115" s="128"/>
      <c r="E2115" s="128"/>
      <c r="G2115" s="129"/>
      <c r="I2115" s="130"/>
    </row>
    <row r="2116" spans="2:9">
      <c r="B2116" s="127"/>
      <c r="C2116" s="128"/>
      <c r="E2116" s="128"/>
      <c r="G2116" s="129"/>
      <c r="I2116" s="130"/>
    </row>
    <row r="2117" spans="2:9">
      <c r="B2117" s="127"/>
      <c r="C2117" s="128"/>
      <c r="E2117" s="128"/>
      <c r="G2117" s="129"/>
      <c r="I2117" s="130"/>
    </row>
    <row r="2118" spans="2:9">
      <c r="B2118" s="127"/>
      <c r="C2118" s="128"/>
      <c r="E2118" s="128"/>
      <c r="G2118" s="129"/>
      <c r="I2118" s="130"/>
    </row>
    <row r="2119" spans="2:9">
      <c r="B2119" s="127"/>
      <c r="C2119" s="128"/>
      <c r="E2119" s="128"/>
      <c r="G2119" s="129"/>
      <c r="I2119" s="130"/>
    </row>
    <row r="2120" spans="2:9">
      <c r="B2120" s="127"/>
      <c r="C2120" s="128"/>
      <c r="E2120" s="128"/>
      <c r="G2120" s="129"/>
      <c r="I2120" s="130"/>
    </row>
    <row r="2121" spans="2:9">
      <c r="B2121" s="127"/>
      <c r="C2121" s="128"/>
      <c r="E2121" s="128"/>
      <c r="G2121" s="129"/>
      <c r="I2121" s="130"/>
    </row>
    <row r="2122" spans="2:9">
      <c r="B2122" s="127"/>
      <c r="C2122" s="128"/>
      <c r="E2122" s="128"/>
      <c r="G2122" s="129"/>
      <c r="I2122" s="130"/>
    </row>
    <row r="2123" spans="2:9">
      <c r="B2123" s="127"/>
      <c r="C2123" s="128"/>
      <c r="E2123" s="128"/>
      <c r="G2123" s="129"/>
      <c r="I2123" s="130"/>
    </row>
    <row r="2124" spans="2:9">
      <c r="B2124" s="127"/>
      <c r="C2124" s="128"/>
      <c r="E2124" s="128"/>
      <c r="G2124" s="129"/>
      <c r="I2124" s="130"/>
    </row>
    <row r="2125" spans="2:9">
      <c r="B2125" s="127"/>
      <c r="C2125" s="128"/>
      <c r="E2125" s="128"/>
      <c r="G2125" s="129"/>
      <c r="I2125" s="130"/>
    </row>
    <row r="2126" spans="2:9">
      <c r="B2126" s="127"/>
      <c r="C2126" s="128"/>
      <c r="E2126" s="128"/>
      <c r="G2126" s="129"/>
      <c r="I2126" s="130"/>
    </row>
    <row r="2127" spans="2:9">
      <c r="B2127" s="127"/>
      <c r="C2127" s="128"/>
      <c r="E2127" s="128"/>
      <c r="G2127" s="129"/>
      <c r="I2127" s="130"/>
    </row>
    <row r="2128" spans="2:9">
      <c r="B2128" s="127"/>
      <c r="C2128" s="128"/>
      <c r="E2128" s="128"/>
      <c r="G2128" s="129"/>
      <c r="I2128" s="130"/>
    </row>
    <row r="2129" spans="2:9">
      <c r="B2129" s="127"/>
      <c r="C2129" s="128"/>
      <c r="E2129" s="128"/>
      <c r="G2129" s="129"/>
      <c r="I2129" s="130"/>
    </row>
    <row r="2130" spans="2:9">
      <c r="B2130" s="127"/>
      <c r="C2130" s="128"/>
      <c r="E2130" s="128"/>
      <c r="G2130" s="129"/>
      <c r="I2130" s="130"/>
    </row>
    <row r="2131" spans="2:9">
      <c r="B2131" s="127"/>
      <c r="C2131" s="128"/>
      <c r="E2131" s="128"/>
      <c r="G2131" s="129"/>
      <c r="I2131" s="130"/>
    </row>
    <row r="2132" spans="2:9">
      <c r="B2132" s="127"/>
      <c r="C2132" s="128"/>
      <c r="E2132" s="128"/>
      <c r="G2132" s="129"/>
      <c r="I2132" s="130"/>
    </row>
    <row r="2133" spans="2:9">
      <c r="B2133" s="127"/>
      <c r="C2133" s="128"/>
      <c r="E2133" s="128"/>
      <c r="G2133" s="129"/>
      <c r="I2133" s="130"/>
    </row>
    <row r="2134" spans="2:9">
      <c r="B2134" s="127"/>
      <c r="C2134" s="128"/>
      <c r="E2134" s="128"/>
      <c r="G2134" s="129"/>
      <c r="I2134" s="130"/>
    </row>
    <row r="2135" spans="2:9">
      <c r="B2135" s="127"/>
      <c r="C2135" s="128"/>
      <c r="E2135" s="128"/>
      <c r="G2135" s="129"/>
      <c r="I2135" s="130"/>
    </row>
    <row r="2136" spans="2:9">
      <c r="B2136" s="127"/>
      <c r="C2136" s="128"/>
      <c r="E2136" s="128"/>
      <c r="G2136" s="129"/>
      <c r="I2136" s="130"/>
    </row>
    <row r="2137" spans="2:9">
      <c r="B2137" s="127"/>
      <c r="C2137" s="128"/>
      <c r="E2137" s="128"/>
      <c r="G2137" s="129"/>
      <c r="I2137" s="130"/>
    </row>
    <row r="2138" spans="2:9">
      <c r="B2138" s="127"/>
      <c r="C2138" s="128"/>
      <c r="E2138" s="128"/>
      <c r="G2138" s="129"/>
      <c r="I2138" s="130"/>
    </row>
    <row r="2139" spans="2:9">
      <c r="B2139" s="127"/>
      <c r="C2139" s="128"/>
      <c r="E2139" s="128"/>
      <c r="G2139" s="129"/>
      <c r="I2139" s="130"/>
    </row>
    <row r="2140" spans="2:9">
      <c r="B2140" s="127"/>
      <c r="C2140" s="128"/>
      <c r="E2140" s="128"/>
      <c r="G2140" s="129"/>
      <c r="I2140" s="130"/>
    </row>
    <row r="2141" spans="2:9">
      <c r="B2141" s="127"/>
      <c r="C2141" s="128"/>
      <c r="E2141" s="128"/>
      <c r="G2141" s="129"/>
      <c r="I2141" s="130"/>
    </row>
    <row r="2142" spans="2:9">
      <c r="B2142" s="127"/>
      <c r="C2142" s="128"/>
      <c r="E2142" s="128"/>
      <c r="G2142" s="129"/>
      <c r="I2142" s="130"/>
    </row>
    <row r="2143" spans="2:9">
      <c r="B2143" s="127"/>
      <c r="C2143" s="128"/>
      <c r="E2143" s="128"/>
      <c r="G2143" s="129"/>
      <c r="I2143" s="130"/>
    </row>
    <row r="2144" spans="2:9">
      <c r="B2144" s="127"/>
      <c r="C2144" s="128"/>
      <c r="E2144" s="128"/>
      <c r="G2144" s="129"/>
      <c r="I2144" s="130"/>
    </row>
    <row r="2145" spans="2:9">
      <c r="B2145" s="127"/>
      <c r="C2145" s="128"/>
      <c r="E2145" s="128"/>
      <c r="G2145" s="129"/>
      <c r="I2145" s="130"/>
    </row>
    <row r="2146" spans="2:9">
      <c r="B2146" s="127"/>
      <c r="C2146" s="128"/>
      <c r="E2146" s="128"/>
      <c r="G2146" s="129"/>
      <c r="I2146" s="130"/>
    </row>
    <row r="2147" spans="2:9">
      <c r="B2147" s="127"/>
      <c r="C2147" s="128"/>
      <c r="E2147" s="128"/>
      <c r="G2147" s="129"/>
      <c r="I2147" s="130"/>
    </row>
    <row r="2148" spans="2:9">
      <c r="B2148" s="127"/>
      <c r="C2148" s="128"/>
      <c r="E2148" s="128"/>
      <c r="G2148" s="129"/>
      <c r="I2148" s="130"/>
    </row>
    <row r="2149" spans="2:9">
      <c r="B2149" s="127"/>
      <c r="C2149" s="128"/>
      <c r="E2149" s="128"/>
      <c r="G2149" s="129"/>
      <c r="I2149" s="130"/>
    </row>
    <row r="2150" spans="2:9">
      <c r="B2150" s="127"/>
      <c r="C2150" s="128"/>
      <c r="E2150" s="128"/>
      <c r="G2150" s="129"/>
      <c r="I2150" s="130"/>
    </row>
    <row r="2151" spans="2:9">
      <c r="B2151" s="127"/>
      <c r="C2151" s="128"/>
      <c r="E2151" s="128"/>
      <c r="G2151" s="129"/>
      <c r="I2151" s="130"/>
    </row>
    <row r="2152" spans="2:9">
      <c r="B2152" s="127"/>
      <c r="C2152" s="128"/>
      <c r="E2152" s="128"/>
      <c r="G2152" s="129"/>
      <c r="I2152" s="130"/>
    </row>
    <row r="2153" spans="2:9">
      <c r="B2153" s="127"/>
      <c r="C2153" s="128"/>
      <c r="E2153" s="128"/>
      <c r="G2153" s="129"/>
      <c r="I2153" s="130"/>
    </row>
    <row r="2154" spans="2:9">
      <c r="B2154" s="127"/>
      <c r="C2154" s="128"/>
      <c r="E2154" s="128"/>
      <c r="G2154" s="129"/>
      <c r="I2154" s="130"/>
    </row>
    <row r="2155" spans="2:9">
      <c r="B2155" s="127"/>
      <c r="C2155" s="128"/>
      <c r="E2155" s="128"/>
      <c r="G2155" s="129"/>
      <c r="I2155" s="130"/>
    </row>
    <row r="2156" spans="2:9">
      <c r="B2156" s="127"/>
      <c r="C2156" s="128"/>
      <c r="E2156" s="128"/>
      <c r="G2156" s="129"/>
      <c r="I2156" s="130"/>
    </row>
    <row r="2157" spans="2:9">
      <c r="B2157" s="127"/>
      <c r="C2157" s="128"/>
      <c r="E2157" s="128"/>
      <c r="G2157" s="129"/>
      <c r="I2157" s="130"/>
    </row>
    <row r="2158" spans="2:9">
      <c r="B2158" s="127"/>
      <c r="C2158" s="128"/>
      <c r="E2158" s="128"/>
      <c r="G2158" s="129"/>
      <c r="I2158" s="130"/>
    </row>
    <row r="2159" spans="2:9">
      <c r="B2159" s="127"/>
      <c r="C2159" s="128"/>
      <c r="E2159" s="128"/>
      <c r="G2159" s="129"/>
      <c r="I2159" s="130"/>
    </row>
    <row r="2160" spans="2:9">
      <c r="B2160" s="127"/>
      <c r="C2160" s="128"/>
      <c r="E2160" s="128"/>
      <c r="G2160" s="129"/>
      <c r="I2160" s="130"/>
    </row>
    <row r="2161" spans="2:9">
      <c r="B2161" s="127"/>
      <c r="C2161" s="128"/>
      <c r="E2161" s="128"/>
      <c r="G2161" s="129"/>
      <c r="I2161" s="130"/>
    </row>
    <row r="2162" spans="2:9">
      <c r="B2162" s="127"/>
      <c r="C2162" s="128"/>
      <c r="E2162" s="128"/>
      <c r="G2162" s="129"/>
      <c r="I2162" s="130"/>
    </row>
    <row r="2163" spans="2:9">
      <c r="B2163" s="127"/>
      <c r="C2163" s="128"/>
      <c r="E2163" s="128"/>
      <c r="G2163" s="129"/>
      <c r="I2163" s="130"/>
    </row>
    <row r="2164" spans="2:9">
      <c r="B2164" s="127"/>
      <c r="C2164" s="128"/>
      <c r="E2164" s="128"/>
      <c r="G2164" s="129"/>
      <c r="I2164" s="130"/>
    </row>
    <row r="2165" spans="2:9">
      <c r="B2165" s="127"/>
      <c r="C2165" s="128"/>
      <c r="E2165" s="128"/>
      <c r="G2165" s="129"/>
      <c r="I2165" s="130"/>
    </row>
    <row r="2166" spans="2:9">
      <c r="B2166" s="127"/>
      <c r="C2166" s="128"/>
      <c r="E2166" s="128"/>
      <c r="G2166" s="129"/>
      <c r="I2166" s="130"/>
    </row>
    <row r="2167" spans="2:9">
      <c r="B2167" s="127"/>
      <c r="C2167" s="128"/>
      <c r="E2167" s="128"/>
      <c r="G2167" s="129"/>
      <c r="I2167" s="130"/>
    </row>
    <row r="2168" spans="2:9">
      <c r="B2168" s="127"/>
      <c r="C2168" s="128"/>
      <c r="E2168" s="128"/>
      <c r="G2168" s="129"/>
      <c r="I2168" s="130"/>
    </row>
    <row r="2169" spans="2:9">
      <c r="B2169" s="127"/>
      <c r="C2169" s="128"/>
      <c r="E2169" s="128"/>
      <c r="G2169" s="129"/>
      <c r="I2169" s="130"/>
    </row>
    <row r="2170" spans="2:9">
      <c r="B2170" s="127"/>
      <c r="C2170" s="128"/>
      <c r="E2170" s="128"/>
      <c r="G2170" s="129"/>
      <c r="I2170" s="130"/>
    </row>
    <row r="2171" spans="2:9">
      <c r="B2171" s="127"/>
      <c r="C2171" s="128"/>
      <c r="E2171" s="128"/>
      <c r="G2171" s="129"/>
      <c r="I2171" s="130"/>
    </row>
    <row r="2172" spans="2:9">
      <c r="B2172" s="127"/>
      <c r="C2172" s="128"/>
      <c r="E2172" s="128"/>
      <c r="G2172" s="129"/>
      <c r="I2172" s="130"/>
    </row>
    <row r="2173" spans="2:9">
      <c r="B2173" s="127"/>
      <c r="C2173" s="128"/>
      <c r="E2173" s="128"/>
      <c r="G2173" s="129"/>
      <c r="I2173" s="130"/>
    </row>
    <row r="2174" spans="2:9">
      <c r="B2174" s="127"/>
      <c r="C2174" s="128"/>
      <c r="E2174" s="128"/>
      <c r="G2174" s="129"/>
      <c r="I2174" s="130"/>
    </row>
    <row r="2175" spans="2:9">
      <c r="B2175" s="127"/>
      <c r="C2175" s="128"/>
      <c r="E2175" s="128"/>
      <c r="G2175" s="129"/>
      <c r="I2175" s="130"/>
    </row>
    <row r="2176" spans="2:9">
      <c r="B2176" s="127"/>
      <c r="C2176" s="128"/>
      <c r="E2176" s="128"/>
      <c r="G2176" s="129"/>
      <c r="I2176" s="130"/>
    </row>
    <row r="2177" spans="2:9">
      <c r="B2177" s="127"/>
      <c r="C2177" s="128"/>
      <c r="E2177" s="128"/>
      <c r="G2177" s="129"/>
      <c r="I2177" s="130"/>
    </row>
    <row r="2178" spans="2:9">
      <c r="B2178" s="127"/>
      <c r="C2178" s="128"/>
      <c r="E2178" s="128"/>
      <c r="G2178" s="129"/>
      <c r="I2178" s="130"/>
    </row>
    <row r="2179" spans="2:9">
      <c r="B2179" s="127"/>
      <c r="C2179" s="128"/>
      <c r="E2179" s="128"/>
      <c r="G2179" s="129"/>
      <c r="I2179" s="130"/>
    </row>
    <row r="2180" spans="2:9">
      <c r="B2180" s="127"/>
      <c r="C2180" s="128"/>
      <c r="E2180" s="128"/>
      <c r="G2180" s="129"/>
      <c r="I2180" s="130"/>
    </row>
    <row r="2181" spans="2:9">
      <c r="B2181" s="127"/>
      <c r="C2181" s="128"/>
      <c r="E2181" s="128"/>
      <c r="G2181" s="129"/>
      <c r="I2181" s="130"/>
    </row>
    <row r="2182" spans="2:9">
      <c r="B2182" s="127"/>
      <c r="C2182" s="128"/>
      <c r="E2182" s="128"/>
      <c r="G2182" s="129"/>
      <c r="I2182" s="130"/>
    </row>
    <row r="2183" spans="2:9">
      <c r="B2183" s="127"/>
      <c r="C2183" s="128"/>
      <c r="E2183" s="128"/>
      <c r="G2183" s="129"/>
      <c r="I2183" s="130"/>
    </row>
    <row r="2184" spans="2:9">
      <c r="B2184" s="127"/>
      <c r="C2184" s="128"/>
      <c r="E2184" s="128"/>
      <c r="G2184" s="129"/>
      <c r="I2184" s="130"/>
    </row>
    <row r="2185" spans="2:9">
      <c r="B2185" s="127"/>
      <c r="C2185" s="128"/>
      <c r="E2185" s="128"/>
      <c r="G2185" s="129"/>
      <c r="I2185" s="130"/>
    </row>
    <row r="2186" spans="2:9">
      <c r="B2186" s="127"/>
      <c r="C2186" s="128"/>
      <c r="E2186" s="128"/>
      <c r="G2186" s="129"/>
      <c r="I2186" s="130"/>
    </row>
    <row r="2187" spans="2:9">
      <c r="B2187" s="127"/>
      <c r="C2187" s="128"/>
      <c r="E2187" s="128"/>
      <c r="G2187" s="129"/>
      <c r="I2187" s="130"/>
    </row>
    <row r="2188" spans="2:9">
      <c r="B2188" s="127"/>
      <c r="C2188" s="128"/>
      <c r="E2188" s="128"/>
      <c r="G2188" s="129"/>
      <c r="I2188" s="130"/>
    </row>
    <row r="2189" spans="2:9">
      <c r="B2189" s="127"/>
      <c r="C2189" s="128"/>
      <c r="E2189" s="128"/>
      <c r="G2189" s="129"/>
      <c r="I2189" s="130"/>
    </row>
    <row r="2190" spans="2:9">
      <c r="B2190" s="127"/>
      <c r="C2190" s="128"/>
      <c r="E2190" s="128"/>
      <c r="G2190" s="129"/>
      <c r="I2190" s="130"/>
    </row>
    <row r="2191" spans="2:9">
      <c r="B2191" s="127"/>
      <c r="C2191" s="128"/>
      <c r="E2191" s="128"/>
      <c r="G2191" s="129"/>
      <c r="I2191" s="130"/>
    </row>
    <row r="2192" spans="2:9">
      <c r="B2192" s="127"/>
      <c r="C2192" s="128"/>
      <c r="E2192" s="128"/>
      <c r="G2192" s="129"/>
      <c r="I2192" s="130"/>
    </row>
    <row r="2193" spans="2:9">
      <c r="B2193" s="127"/>
      <c r="C2193" s="128"/>
      <c r="E2193" s="128"/>
      <c r="G2193" s="129"/>
      <c r="I2193" s="130"/>
    </row>
    <row r="2194" spans="2:9">
      <c r="B2194" s="127"/>
      <c r="C2194" s="128"/>
      <c r="E2194" s="128"/>
      <c r="G2194" s="129"/>
      <c r="I2194" s="130"/>
    </row>
    <row r="2195" spans="2:9">
      <c r="B2195" s="127"/>
      <c r="C2195" s="128"/>
      <c r="E2195" s="128"/>
      <c r="G2195" s="129"/>
      <c r="I2195" s="130"/>
    </row>
    <row r="2196" spans="2:9">
      <c r="B2196" s="127"/>
      <c r="C2196" s="128"/>
      <c r="E2196" s="128"/>
      <c r="G2196" s="129"/>
      <c r="I2196" s="130"/>
    </row>
    <row r="2197" spans="2:9">
      <c r="B2197" s="127"/>
      <c r="C2197" s="128"/>
      <c r="E2197" s="128"/>
      <c r="G2197" s="129"/>
      <c r="I2197" s="130"/>
    </row>
    <row r="2198" spans="2:9">
      <c r="B2198" s="127"/>
      <c r="C2198" s="128"/>
      <c r="E2198" s="128"/>
      <c r="G2198" s="129"/>
      <c r="I2198" s="130"/>
    </row>
    <row r="2199" spans="2:9">
      <c r="B2199" s="127"/>
      <c r="C2199" s="128"/>
      <c r="E2199" s="128"/>
      <c r="G2199" s="129"/>
      <c r="I2199" s="130"/>
    </row>
    <row r="2200" spans="2:9">
      <c r="B2200" s="127"/>
      <c r="C2200" s="128"/>
      <c r="E2200" s="128"/>
      <c r="G2200" s="129"/>
      <c r="I2200" s="130"/>
    </row>
    <row r="2201" spans="2:9">
      <c r="B2201" s="127"/>
      <c r="C2201" s="128"/>
      <c r="E2201" s="128"/>
      <c r="G2201" s="129"/>
      <c r="I2201" s="130"/>
    </row>
    <row r="2202" spans="2:9">
      <c r="B2202" s="127"/>
      <c r="C2202" s="128"/>
      <c r="E2202" s="128"/>
      <c r="G2202" s="129"/>
      <c r="I2202" s="130"/>
    </row>
    <row r="2203" spans="2:9">
      <c r="B2203" s="127"/>
      <c r="C2203" s="128"/>
      <c r="E2203" s="128"/>
      <c r="G2203" s="129"/>
      <c r="I2203" s="130"/>
    </row>
    <row r="2204" spans="2:9">
      <c r="B2204" s="127"/>
      <c r="C2204" s="128"/>
      <c r="E2204" s="128"/>
      <c r="G2204" s="129"/>
      <c r="I2204" s="130"/>
    </row>
    <row r="2205" spans="2:9">
      <c r="B2205" s="127"/>
      <c r="C2205" s="128"/>
      <c r="E2205" s="128"/>
      <c r="G2205" s="129"/>
      <c r="I2205" s="130"/>
    </row>
    <row r="2206" spans="2:9">
      <c r="B2206" s="127"/>
      <c r="C2206" s="128"/>
      <c r="E2206" s="128"/>
      <c r="G2206" s="129"/>
      <c r="I2206" s="130"/>
    </row>
    <row r="2207" spans="2:9">
      <c r="B2207" s="127"/>
      <c r="C2207" s="128"/>
      <c r="E2207" s="128"/>
      <c r="G2207" s="129"/>
      <c r="I2207" s="130"/>
    </row>
    <row r="2208" spans="2:9">
      <c r="B2208" s="127"/>
      <c r="C2208" s="128"/>
      <c r="E2208" s="128"/>
      <c r="G2208" s="129"/>
      <c r="I2208" s="130"/>
    </row>
    <row r="2209" spans="2:9">
      <c r="B2209" s="127"/>
      <c r="C2209" s="128"/>
      <c r="E2209" s="128"/>
      <c r="G2209" s="129"/>
      <c r="I2209" s="130"/>
    </row>
    <row r="2210" spans="2:9">
      <c r="B2210" s="127"/>
      <c r="C2210" s="128"/>
      <c r="E2210" s="128"/>
      <c r="G2210" s="129"/>
      <c r="I2210" s="130"/>
    </row>
    <row r="2211" spans="2:9">
      <c r="B2211" s="127"/>
      <c r="C2211" s="128"/>
      <c r="E2211" s="128"/>
      <c r="G2211" s="129"/>
      <c r="I2211" s="130"/>
    </row>
    <row r="2212" spans="2:9">
      <c r="B2212" s="127"/>
      <c r="C2212" s="128"/>
      <c r="E2212" s="128"/>
      <c r="G2212" s="129"/>
      <c r="I2212" s="130"/>
    </row>
    <row r="2213" spans="2:9">
      <c r="B2213" s="127"/>
      <c r="C2213" s="128"/>
      <c r="E2213" s="128"/>
      <c r="G2213" s="129"/>
      <c r="I2213" s="130"/>
    </row>
    <row r="2214" spans="2:9">
      <c r="B2214" s="127"/>
      <c r="C2214" s="128"/>
      <c r="E2214" s="128"/>
      <c r="G2214" s="129"/>
      <c r="I2214" s="130"/>
    </row>
    <row r="2215" spans="2:9">
      <c r="B2215" s="127"/>
      <c r="C2215" s="128"/>
      <c r="E2215" s="128"/>
      <c r="G2215" s="129"/>
      <c r="I2215" s="130"/>
    </row>
    <row r="2216" spans="2:9">
      <c r="B2216" s="127"/>
      <c r="C2216" s="128"/>
      <c r="E2216" s="128"/>
      <c r="G2216" s="129"/>
      <c r="I2216" s="130"/>
    </row>
    <row r="2217" spans="2:9">
      <c r="B2217" s="127"/>
      <c r="C2217" s="128"/>
      <c r="E2217" s="128"/>
      <c r="G2217" s="129"/>
      <c r="I2217" s="130"/>
    </row>
    <row r="2218" spans="2:9">
      <c r="B2218" s="127"/>
      <c r="C2218" s="128"/>
      <c r="E2218" s="128"/>
      <c r="G2218" s="129"/>
      <c r="I2218" s="130"/>
    </row>
    <row r="2219" spans="2:9">
      <c r="B2219" s="127"/>
      <c r="C2219" s="128"/>
      <c r="E2219" s="128"/>
      <c r="G2219" s="129"/>
      <c r="I2219" s="130"/>
    </row>
    <row r="2220" spans="2:9">
      <c r="B2220" s="127"/>
      <c r="C2220" s="128"/>
      <c r="E2220" s="128"/>
      <c r="G2220" s="129"/>
      <c r="I2220" s="130"/>
    </row>
    <row r="2221" spans="2:9">
      <c r="B2221" s="127"/>
      <c r="C2221" s="128"/>
      <c r="E2221" s="128"/>
      <c r="G2221" s="129"/>
      <c r="I2221" s="130"/>
    </row>
    <row r="2222" spans="2:9">
      <c r="B2222" s="127"/>
      <c r="C2222" s="128"/>
      <c r="E2222" s="128"/>
      <c r="G2222" s="129"/>
      <c r="I2222" s="130"/>
    </row>
    <row r="2223" spans="2:9">
      <c r="B2223" s="127"/>
      <c r="C2223" s="128"/>
      <c r="E2223" s="128"/>
      <c r="G2223" s="129"/>
      <c r="I2223" s="130"/>
    </row>
    <row r="2224" spans="2:9">
      <c r="B2224" s="127"/>
      <c r="C2224" s="128"/>
      <c r="E2224" s="128"/>
      <c r="G2224" s="129"/>
      <c r="I2224" s="130"/>
    </row>
    <row r="2225" spans="2:9">
      <c r="B2225" s="127"/>
      <c r="C2225" s="128"/>
      <c r="E2225" s="128"/>
      <c r="G2225" s="129"/>
      <c r="I2225" s="130"/>
    </row>
    <row r="2226" spans="2:9">
      <c r="B2226" s="127"/>
      <c r="C2226" s="128"/>
      <c r="E2226" s="128"/>
      <c r="G2226" s="129"/>
      <c r="I2226" s="130"/>
    </row>
    <row r="2227" spans="2:9">
      <c r="B2227" s="127"/>
      <c r="C2227" s="128"/>
      <c r="E2227" s="128"/>
      <c r="G2227" s="129"/>
      <c r="I2227" s="130"/>
    </row>
    <row r="2228" spans="2:9">
      <c r="B2228" s="127"/>
      <c r="C2228" s="128"/>
      <c r="E2228" s="128"/>
      <c r="G2228" s="129"/>
      <c r="I2228" s="130"/>
    </row>
    <row r="2229" spans="2:9">
      <c r="B2229" s="127"/>
      <c r="C2229" s="128"/>
      <c r="E2229" s="128"/>
      <c r="G2229" s="129"/>
      <c r="I2229" s="130"/>
    </row>
    <row r="2230" spans="2:9">
      <c r="B2230" s="127"/>
      <c r="C2230" s="128"/>
      <c r="E2230" s="128"/>
      <c r="G2230" s="129"/>
      <c r="I2230" s="130"/>
    </row>
    <row r="2231" spans="2:9">
      <c r="B2231" s="127"/>
      <c r="C2231" s="128"/>
      <c r="E2231" s="128"/>
      <c r="G2231" s="129"/>
      <c r="I2231" s="130"/>
    </row>
    <row r="2232" spans="2:9">
      <c r="B2232" s="127"/>
      <c r="C2232" s="128"/>
      <c r="E2232" s="128"/>
      <c r="G2232" s="129"/>
      <c r="I2232" s="130"/>
    </row>
    <row r="2233" spans="2:9">
      <c r="B2233" s="127"/>
      <c r="C2233" s="128"/>
      <c r="E2233" s="128"/>
      <c r="G2233" s="129"/>
      <c r="I2233" s="130"/>
    </row>
    <row r="2234" spans="2:9">
      <c r="B2234" s="127"/>
      <c r="C2234" s="128"/>
      <c r="E2234" s="128"/>
      <c r="G2234" s="129"/>
      <c r="I2234" s="130"/>
    </row>
    <row r="2235" spans="2:9">
      <c r="B2235" s="127"/>
      <c r="C2235" s="128"/>
      <c r="E2235" s="128"/>
      <c r="G2235" s="129"/>
      <c r="I2235" s="130"/>
    </row>
    <row r="2236" spans="2:9">
      <c r="B2236" s="127"/>
      <c r="C2236" s="128"/>
      <c r="E2236" s="128"/>
      <c r="G2236" s="129"/>
      <c r="I2236" s="130"/>
    </row>
    <row r="2237" spans="2:9">
      <c r="B2237" s="127"/>
      <c r="C2237" s="128"/>
      <c r="E2237" s="128"/>
      <c r="G2237" s="129"/>
      <c r="I2237" s="130"/>
    </row>
    <row r="2238" spans="2:9">
      <c r="B2238" s="127"/>
      <c r="C2238" s="128"/>
      <c r="E2238" s="128"/>
      <c r="G2238" s="129"/>
      <c r="I2238" s="130"/>
    </row>
    <row r="2239" spans="2:9">
      <c r="B2239" s="127"/>
      <c r="C2239" s="128"/>
      <c r="E2239" s="128"/>
      <c r="G2239" s="129"/>
      <c r="I2239" s="130"/>
    </row>
    <row r="2240" spans="2:9">
      <c r="B2240" s="127"/>
      <c r="C2240" s="128"/>
      <c r="E2240" s="128"/>
      <c r="G2240" s="129"/>
      <c r="I2240" s="130"/>
    </row>
    <row r="2241" spans="2:9">
      <c r="B2241" s="127"/>
      <c r="C2241" s="128"/>
      <c r="E2241" s="128"/>
      <c r="G2241" s="129"/>
      <c r="I2241" s="130"/>
    </row>
    <row r="2242" spans="2:9">
      <c r="B2242" s="127"/>
      <c r="C2242" s="128"/>
      <c r="E2242" s="128"/>
      <c r="G2242" s="129"/>
      <c r="I2242" s="130"/>
    </row>
    <row r="2243" spans="2:9">
      <c r="B2243" s="127"/>
      <c r="C2243" s="128"/>
      <c r="E2243" s="128"/>
      <c r="G2243" s="129"/>
      <c r="I2243" s="130"/>
    </row>
    <row r="2244" spans="2:9">
      <c r="B2244" s="127"/>
      <c r="C2244" s="128"/>
      <c r="E2244" s="128"/>
      <c r="G2244" s="129"/>
      <c r="I2244" s="130"/>
    </row>
    <row r="2245" spans="2:9">
      <c r="B2245" s="127"/>
      <c r="C2245" s="128"/>
      <c r="E2245" s="128"/>
      <c r="G2245" s="129"/>
      <c r="I2245" s="130"/>
    </row>
    <row r="2246" spans="2:9">
      <c r="B2246" s="127"/>
      <c r="C2246" s="128"/>
      <c r="E2246" s="128"/>
      <c r="G2246" s="129"/>
      <c r="I2246" s="130"/>
    </row>
    <row r="2247" spans="2:9">
      <c r="B2247" s="127"/>
      <c r="C2247" s="128"/>
      <c r="E2247" s="128"/>
      <c r="G2247" s="129"/>
      <c r="I2247" s="130"/>
    </row>
    <row r="2248" spans="2:9">
      <c r="B2248" s="127"/>
      <c r="C2248" s="128"/>
      <c r="E2248" s="128"/>
      <c r="G2248" s="129"/>
      <c r="I2248" s="130"/>
    </row>
    <row r="2249" spans="2:9">
      <c r="B2249" s="127"/>
      <c r="C2249" s="128"/>
      <c r="E2249" s="128"/>
      <c r="G2249" s="129"/>
      <c r="I2249" s="130"/>
    </row>
    <row r="2250" spans="2:9">
      <c r="B2250" s="127"/>
      <c r="C2250" s="128"/>
      <c r="E2250" s="128"/>
      <c r="G2250" s="129"/>
      <c r="I2250" s="130"/>
    </row>
    <row r="2251" spans="2:9">
      <c r="B2251" s="127"/>
      <c r="C2251" s="128"/>
      <c r="E2251" s="128"/>
      <c r="G2251" s="129"/>
      <c r="I2251" s="130"/>
    </row>
    <row r="2252" spans="2:9">
      <c r="B2252" s="127"/>
      <c r="C2252" s="128"/>
      <c r="E2252" s="128"/>
      <c r="G2252" s="129"/>
      <c r="I2252" s="130"/>
    </row>
    <row r="2253" spans="2:9">
      <c r="B2253" s="127"/>
      <c r="C2253" s="128"/>
      <c r="E2253" s="128"/>
      <c r="G2253" s="129"/>
      <c r="I2253" s="130"/>
    </row>
    <row r="2254" spans="2:9">
      <c r="B2254" s="127"/>
      <c r="C2254" s="128"/>
      <c r="E2254" s="128"/>
      <c r="G2254" s="129"/>
      <c r="I2254" s="130"/>
    </row>
    <row r="2255" spans="2:9">
      <c r="B2255" s="127"/>
      <c r="C2255" s="128"/>
      <c r="E2255" s="128"/>
      <c r="G2255" s="129"/>
      <c r="I2255" s="130"/>
    </row>
    <row r="2256" spans="2:9">
      <c r="B2256" s="127"/>
      <c r="C2256" s="128"/>
      <c r="E2256" s="128"/>
      <c r="G2256" s="129"/>
      <c r="I2256" s="130"/>
    </row>
    <row r="2257" spans="2:9">
      <c r="B2257" s="127"/>
      <c r="C2257" s="128"/>
      <c r="E2257" s="128"/>
      <c r="G2257" s="129"/>
      <c r="I2257" s="130"/>
    </row>
    <row r="2258" spans="2:9">
      <c r="B2258" s="127"/>
      <c r="C2258" s="128"/>
      <c r="E2258" s="128"/>
      <c r="G2258" s="129"/>
      <c r="I2258" s="130"/>
    </row>
    <row r="2259" spans="2:9">
      <c r="B2259" s="127"/>
      <c r="C2259" s="128"/>
      <c r="E2259" s="128"/>
      <c r="G2259" s="129"/>
      <c r="I2259" s="130"/>
    </row>
    <row r="2260" spans="2:9">
      <c r="B2260" s="127"/>
      <c r="C2260" s="128"/>
      <c r="E2260" s="128"/>
      <c r="G2260" s="129"/>
      <c r="I2260" s="130"/>
    </row>
    <row r="2261" spans="2:9">
      <c r="B2261" s="127"/>
      <c r="C2261" s="128"/>
      <c r="E2261" s="128"/>
      <c r="G2261" s="129"/>
      <c r="I2261" s="130"/>
    </row>
    <row r="2262" spans="2:9">
      <c r="B2262" s="127"/>
      <c r="C2262" s="128"/>
      <c r="E2262" s="128"/>
      <c r="G2262" s="129"/>
      <c r="I2262" s="130"/>
    </row>
    <row r="2263" spans="2:9">
      <c r="B2263" s="127"/>
      <c r="C2263" s="128"/>
      <c r="E2263" s="128"/>
      <c r="G2263" s="129"/>
      <c r="I2263" s="130"/>
    </row>
    <row r="2264" spans="2:9">
      <c r="B2264" s="127"/>
      <c r="C2264" s="128"/>
      <c r="E2264" s="128"/>
      <c r="G2264" s="129"/>
      <c r="I2264" s="130"/>
    </row>
    <row r="2265" spans="2:9">
      <c r="B2265" s="127"/>
      <c r="C2265" s="128"/>
      <c r="E2265" s="128"/>
      <c r="G2265" s="129"/>
      <c r="I2265" s="130"/>
    </row>
    <row r="2266" spans="2:9">
      <c r="B2266" s="127"/>
      <c r="C2266" s="128"/>
      <c r="E2266" s="128"/>
      <c r="G2266" s="129"/>
      <c r="I2266" s="130"/>
    </row>
    <row r="2267" spans="2:9">
      <c r="B2267" s="127"/>
      <c r="C2267" s="128"/>
      <c r="E2267" s="128"/>
      <c r="G2267" s="129"/>
      <c r="I2267" s="130"/>
    </row>
    <row r="2268" spans="2:9">
      <c r="B2268" s="127"/>
      <c r="C2268" s="128"/>
      <c r="E2268" s="128"/>
      <c r="G2268" s="129"/>
      <c r="I2268" s="130"/>
    </row>
    <row r="2269" spans="2:9">
      <c r="B2269" s="127"/>
      <c r="C2269" s="128"/>
      <c r="E2269" s="128"/>
      <c r="G2269" s="129"/>
      <c r="I2269" s="130"/>
    </row>
    <row r="2270" spans="2:9">
      <c r="B2270" s="127"/>
      <c r="C2270" s="128"/>
      <c r="E2270" s="128"/>
      <c r="G2270" s="129"/>
      <c r="I2270" s="130"/>
    </row>
    <row r="2271" spans="2:9">
      <c r="B2271" s="127"/>
      <c r="C2271" s="128"/>
      <c r="E2271" s="128"/>
      <c r="G2271" s="129"/>
      <c r="I2271" s="130"/>
    </row>
    <row r="2272" spans="2:9">
      <c r="B2272" s="127"/>
      <c r="C2272" s="128"/>
      <c r="E2272" s="128"/>
      <c r="G2272" s="129"/>
      <c r="I2272" s="130"/>
    </row>
    <row r="2273" spans="2:9">
      <c r="B2273" s="127"/>
      <c r="C2273" s="128"/>
      <c r="E2273" s="128"/>
      <c r="G2273" s="129"/>
      <c r="I2273" s="130"/>
    </row>
    <row r="2274" spans="2:9">
      <c r="B2274" s="127"/>
      <c r="C2274" s="128"/>
      <c r="E2274" s="128"/>
      <c r="G2274" s="129"/>
      <c r="I2274" s="130"/>
    </row>
    <row r="2275" spans="2:9">
      <c r="B2275" s="127"/>
      <c r="C2275" s="128"/>
      <c r="E2275" s="128"/>
      <c r="G2275" s="129"/>
      <c r="I2275" s="130"/>
    </row>
    <row r="2276" spans="2:9">
      <c r="B2276" s="127"/>
      <c r="C2276" s="128"/>
      <c r="E2276" s="128"/>
      <c r="G2276" s="129"/>
      <c r="I2276" s="130"/>
    </row>
    <row r="2277" spans="2:9">
      <c r="B2277" s="127"/>
      <c r="C2277" s="128"/>
      <c r="E2277" s="128"/>
      <c r="G2277" s="129"/>
      <c r="I2277" s="130"/>
    </row>
    <row r="2278" spans="2:9">
      <c r="B2278" s="127"/>
      <c r="C2278" s="128"/>
      <c r="E2278" s="128"/>
      <c r="G2278" s="129"/>
      <c r="I2278" s="130"/>
    </row>
    <row r="2279" spans="2:9">
      <c r="B2279" s="127"/>
      <c r="C2279" s="128"/>
      <c r="E2279" s="128"/>
      <c r="G2279" s="129"/>
      <c r="I2279" s="130"/>
    </row>
    <row r="2280" spans="2:9">
      <c r="B2280" s="127"/>
      <c r="C2280" s="128"/>
      <c r="E2280" s="128"/>
      <c r="G2280" s="129"/>
      <c r="I2280" s="130"/>
    </row>
    <row r="2281" spans="2:9">
      <c r="B2281" s="127"/>
      <c r="C2281" s="128"/>
      <c r="E2281" s="128"/>
      <c r="G2281" s="129"/>
      <c r="I2281" s="130"/>
    </row>
    <row r="2282" spans="2:9">
      <c r="B2282" s="127"/>
      <c r="C2282" s="128"/>
      <c r="E2282" s="128"/>
      <c r="G2282" s="129"/>
      <c r="I2282" s="130"/>
    </row>
    <row r="2283" spans="2:9">
      <c r="B2283" s="127"/>
      <c r="C2283" s="128"/>
      <c r="E2283" s="128"/>
      <c r="G2283" s="129"/>
      <c r="I2283" s="130"/>
    </row>
    <row r="2284" spans="2:9">
      <c r="B2284" s="127"/>
      <c r="C2284" s="128"/>
      <c r="E2284" s="128"/>
      <c r="G2284" s="129"/>
      <c r="I2284" s="130"/>
    </row>
    <row r="2285" spans="2:9">
      <c r="B2285" s="127"/>
      <c r="C2285" s="128"/>
      <c r="E2285" s="128"/>
      <c r="G2285" s="129"/>
      <c r="I2285" s="130"/>
    </row>
    <row r="2286" spans="2:9">
      <c r="B2286" s="127"/>
      <c r="C2286" s="128"/>
      <c r="E2286" s="128"/>
      <c r="G2286" s="129"/>
      <c r="I2286" s="130"/>
    </row>
    <row r="2287" spans="2:9">
      <c r="B2287" s="127"/>
      <c r="C2287" s="128"/>
      <c r="E2287" s="128"/>
      <c r="G2287" s="129"/>
      <c r="I2287" s="130"/>
    </row>
    <row r="2288" spans="2:9">
      <c r="B2288" s="127"/>
      <c r="C2288" s="128"/>
      <c r="E2288" s="128"/>
      <c r="G2288" s="129"/>
      <c r="I2288" s="130"/>
    </row>
    <row r="2289" spans="2:9">
      <c r="B2289" s="127"/>
      <c r="C2289" s="128"/>
      <c r="E2289" s="128"/>
      <c r="G2289" s="129"/>
      <c r="I2289" s="130"/>
    </row>
    <row r="2290" spans="2:9">
      <c r="B2290" s="127"/>
      <c r="C2290" s="128"/>
      <c r="E2290" s="128"/>
      <c r="G2290" s="129"/>
      <c r="I2290" s="130"/>
    </row>
    <row r="2291" spans="2:9">
      <c r="B2291" s="127"/>
      <c r="C2291" s="128"/>
      <c r="E2291" s="128"/>
      <c r="G2291" s="129"/>
      <c r="I2291" s="130"/>
    </row>
    <row r="2292" spans="2:9">
      <c r="B2292" s="127"/>
      <c r="C2292" s="128"/>
      <c r="E2292" s="128"/>
      <c r="G2292" s="129"/>
      <c r="I2292" s="130"/>
    </row>
    <row r="2293" spans="2:9">
      <c r="B2293" s="127"/>
      <c r="C2293" s="128"/>
      <c r="E2293" s="128"/>
      <c r="G2293" s="129"/>
      <c r="I2293" s="130"/>
    </row>
    <row r="2294" spans="2:9">
      <c r="B2294" s="127"/>
      <c r="C2294" s="128"/>
      <c r="E2294" s="128"/>
      <c r="G2294" s="129"/>
      <c r="I2294" s="130"/>
    </row>
    <row r="2295" spans="2:9">
      <c r="B2295" s="127"/>
      <c r="C2295" s="128"/>
      <c r="E2295" s="128"/>
      <c r="G2295" s="129"/>
      <c r="I2295" s="130"/>
    </row>
    <row r="2296" spans="2:9">
      <c r="B2296" s="127"/>
      <c r="C2296" s="128"/>
      <c r="E2296" s="128"/>
      <c r="G2296" s="129"/>
      <c r="I2296" s="130"/>
    </row>
    <row r="2297" spans="2:9">
      <c r="B2297" s="127"/>
      <c r="C2297" s="128"/>
      <c r="E2297" s="128"/>
      <c r="G2297" s="129"/>
      <c r="I2297" s="130"/>
    </row>
    <row r="2298" spans="2:9">
      <c r="B2298" s="127"/>
      <c r="C2298" s="128"/>
      <c r="E2298" s="128"/>
      <c r="G2298" s="129"/>
      <c r="I2298" s="130"/>
    </row>
    <row r="2299" spans="2:9">
      <c r="B2299" s="127"/>
      <c r="C2299" s="128"/>
      <c r="E2299" s="128"/>
      <c r="G2299" s="129"/>
      <c r="I2299" s="130"/>
    </row>
    <row r="2300" spans="2:9">
      <c r="B2300" s="127"/>
      <c r="C2300" s="128"/>
      <c r="E2300" s="128"/>
      <c r="G2300" s="129"/>
      <c r="I2300" s="130"/>
    </row>
    <row r="2301" spans="2:9">
      <c r="B2301" s="127"/>
      <c r="C2301" s="128"/>
      <c r="E2301" s="128"/>
      <c r="G2301" s="129"/>
      <c r="I2301" s="130"/>
    </row>
    <row r="2302" spans="2:9">
      <c r="B2302" s="127"/>
      <c r="C2302" s="128"/>
      <c r="E2302" s="128"/>
      <c r="G2302" s="129"/>
      <c r="I2302" s="130"/>
    </row>
    <row r="2303" spans="2:9">
      <c r="B2303" s="127"/>
      <c r="C2303" s="128"/>
      <c r="E2303" s="128"/>
      <c r="G2303" s="129"/>
      <c r="I2303" s="130"/>
    </row>
    <row r="2304" spans="2:9">
      <c r="B2304" s="127"/>
      <c r="C2304" s="128"/>
      <c r="E2304" s="128"/>
      <c r="G2304" s="129"/>
      <c r="I2304" s="130"/>
    </row>
    <row r="2305" spans="2:9">
      <c r="B2305" s="127"/>
      <c r="C2305" s="128"/>
      <c r="E2305" s="128"/>
      <c r="G2305" s="129"/>
      <c r="I2305" s="130"/>
    </row>
    <row r="2306" spans="2:9">
      <c r="B2306" s="127"/>
      <c r="C2306" s="128"/>
      <c r="E2306" s="128"/>
      <c r="G2306" s="129"/>
      <c r="I2306" s="130"/>
    </row>
    <row r="2307" spans="2:9">
      <c r="B2307" s="127"/>
      <c r="C2307" s="128"/>
      <c r="E2307" s="128"/>
      <c r="G2307" s="129"/>
      <c r="I2307" s="130"/>
    </row>
    <row r="2308" spans="2:9">
      <c r="B2308" s="127"/>
      <c r="C2308" s="128"/>
      <c r="E2308" s="128"/>
      <c r="G2308" s="129"/>
      <c r="I2308" s="130"/>
    </row>
    <row r="2309" spans="2:9">
      <c r="B2309" s="127"/>
      <c r="C2309" s="128"/>
      <c r="E2309" s="128"/>
      <c r="G2309" s="129"/>
      <c r="I2309" s="130"/>
    </row>
    <row r="2310" spans="2:9">
      <c r="B2310" s="127"/>
      <c r="C2310" s="128"/>
      <c r="E2310" s="128"/>
      <c r="G2310" s="129"/>
      <c r="I2310" s="130"/>
    </row>
    <row r="2311" spans="2:9">
      <c r="B2311" s="127"/>
      <c r="C2311" s="128"/>
      <c r="E2311" s="128"/>
      <c r="G2311" s="129"/>
      <c r="I2311" s="130"/>
    </row>
    <row r="2312" spans="2:9">
      <c r="B2312" s="127"/>
      <c r="C2312" s="128"/>
      <c r="E2312" s="128"/>
      <c r="G2312" s="129"/>
      <c r="I2312" s="130"/>
    </row>
    <row r="2313" spans="2:9">
      <c r="B2313" s="127"/>
      <c r="C2313" s="128"/>
      <c r="E2313" s="128"/>
      <c r="G2313" s="129"/>
      <c r="I2313" s="130"/>
    </row>
    <row r="2314" spans="2:9">
      <c r="B2314" s="127"/>
      <c r="C2314" s="128"/>
      <c r="E2314" s="128"/>
      <c r="G2314" s="129"/>
      <c r="I2314" s="130"/>
    </row>
    <row r="2315" spans="2:9">
      <c r="B2315" s="127"/>
      <c r="C2315" s="128"/>
      <c r="E2315" s="128"/>
      <c r="G2315" s="129"/>
      <c r="I2315" s="130"/>
    </row>
    <row r="2316" spans="2:9">
      <c r="B2316" s="127"/>
      <c r="C2316" s="128"/>
      <c r="E2316" s="128"/>
      <c r="G2316" s="129"/>
      <c r="I2316" s="130"/>
    </row>
    <row r="2317" spans="2:9">
      <c r="B2317" s="127"/>
      <c r="C2317" s="128"/>
      <c r="E2317" s="128"/>
      <c r="G2317" s="129"/>
      <c r="I2317" s="130"/>
    </row>
    <row r="2318" spans="2:9">
      <c r="B2318" s="127"/>
      <c r="C2318" s="128"/>
      <c r="E2318" s="128"/>
      <c r="G2318" s="129"/>
      <c r="I2318" s="130"/>
    </row>
    <row r="2319" spans="2:9">
      <c r="B2319" s="127"/>
      <c r="C2319" s="128"/>
      <c r="E2319" s="128"/>
      <c r="G2319" s="129"/>
      <c r="I2319" s="130"/>
    </row>
    <row r="2320" spans="2:9">
      <c r="B2320" s="127"/>
      <c r="C2320" s="128"/>
      <c r="E2320" s="128"/>
      <c r="G2320" s="129"/>
      <c r="I2320" s="130"/>
    </row>
    <row r="2321" spans="2:9">
      <c r="B2321" s="127"/>
      <c r="C2321" s="128"/>
      <c r="E2321" s="128"/>
      <c r="G2321" s="129"/>
      <c r="I2321" s="130"/>
    </row>
    <row r="2322" spans="2:9">
      <c r="B2322" s="127"/>
      <c r="C2322" s="128"/>
      <c r="E2322" s="128"/>
      <c r="G2322" s="129"/>
      <c r="I2322" s="130"/>
    </row>
    <row r="2323" spans="2:9">
      <c r="B2323" s="127"/>
      <c r="C2323" s="128"/>
      <c r="E2323" s="128"/>
      <c r="G2323" s="129"/>
      <c r="I2323" s="130"/>
    </row>
    <row r="2324" spans="2:9">
      <c r="B2324" s="127"/>
      <c r="C2324" s="128"/>
      <c r="E2324" s="128"/>
      <c r="G2324" s="129"/>
      <c r="I2324" s="130"/>
    </row>
    <row r="2325" spans="2:9">
      <c r="B2325" s="127"/>
      <c r="C2325" s="128"/>
      <c r="E2325" s="128"/>
      <c r="G2325" s="129"/>
      <c r="I2325" s="130"/>
    </row>
    <row r="2326" spans="2:9">
      <c r="B2326" s="127"/>
      <c r="C2326" s="128"/>
      <c r="E2326" s="128"/>
      <c r="G2326" s="129"/>
      <c r="I2326" s="130"/>
    </row>
    <row r="2327" spans="2:9">
      <c r="B2327" s="127"/>
      <c r="C2327" s="128"/>
      <c r="E2327" s="128"/>
      <c r="G2327" s="129"/>
      <c r="I2327" s="130"/>
    </row>
    <row r="2328" spans="2:9">
      <c r="B2328" s="127"/>
      <c r="C2328" s="128"/>
      <c r="E2328" s="128"/>
      <c r="G2328" s="129"/>
      <c r="I2328" s="130"/>
    </row>
    <row r="2329" spans="2:9">
      <c r="B2329" s="127"/>
      <c r="C2329" s="128"/>
      <c r="E2329" s="128"/>
      <c r="G2329" s="129"/>
      <c r="I2329" s="130"/>
    </row>
    <row r="2330" spans="2:9">
      <c r="B2330" s="127"/>
      <c r="C2330" s="128"/>
      <c r="E2330" s="128"/>
      <c r="G2330" s="129"/>
      <c r="I2330" s="130"/>
    </row>
    <row r="2331" spans="2:9">
      <c r="B2331" s="127"/>
      <c r="C2331" s="128"/>
      <c r="E2331" s="128"/>
      <c r="G2331" s="129"/>
      <c r="I2331" s="130"/>
    </row>
    <row r="2332" spans="2:9">
      <c r="B2332" s="127"/>
      <c r="C2332" s="128"/>
      <c r="E2332" s="128"/>
      <c r="G2332" s="129"/>
      <c r="I2332" s="130"/>
    </row>
    <row r="2333" spans="2:9">
      <c r="B2333" s="127"/>
      <c r="C2333" s="128"/>
      <c r="E2333" s="128"/>
      <c r="G2333" s="129"/>
      <c r="I2333" s="130"/>
    </row>
    <row r="2334" spans="2:9">
      <c r="B2334" s="127"/>
      <c r="C2334" s="128"/>
      <c r="E2334" s="128"/>
      <c r="G2334" s="129"/>
      <c r="I2334" s="130"/>
    </row>
    <row r="2335" spans="2:9">
      <c r="B2335" s="127"/>
      <c r="C2335" s="128"/>
      <c r="E2335" s="128"/>
      <c r="G2335" s="129"/>
      <c r="I2335" s="130"/>
    </row>
    <row r="2336" spans="2:9">
      <c r="B2336" s="127"/>
      <c r="C2336" s="128"/>
      <c r="E2336" s="128"/>
      <c r="G2336" s="129"/>
      <c r="I2336" s="130"/>
    </row>
    <row r="2337" spans="2:9">
      <c r="B2337" s="127"/>
      <c r="C2337" s="128"/>
      <c r="E2337" s="128"/>
      <c r="G2337" s="129"/>
      <c r="I2337" s="130"/>
    </row>
    <row r="2338" spans="2:9">
      <c r="B2338" s="127"/>
      <c r="C2338" s="128"/>
      <c r="E2338" s="128"/>
      <c r="G2338" s="129"/>
      <c r="I2338" s="130"/>
    </row>
    <row r="2339" spans="2:9">
      <c r="B2339" s="127"/>
      <c r="C2339" s="128"/>
      <c r="E2339" s="128"/>
      <c r="G2339" s="129"/>
      <c r="I2339" s="130"/>
    </row>
    <row r="2340" spans="2:9">
      <c r="B2340" s="127"/>
      <c r="C2340" s="128"/>
      <c r="E2340" s="128"/>
      <c r="G2340" s="129"/>
      <c r="I2340" s="130"/>
    </row>
    <row r="2341" spans="2:9">
      <c r="B2341" s="127"/>
      <c r="C2341" s="128"/>
      <c r="E2341" s="128"/>
      <c r="G2341" s="129"/>
      <c r="I2341" s="130"/>
    </row>
    <row r="2342" spans="2:9">
      <c r="B2342" s="127"/>
      <c r="C2342" s="128"/>
      <c r="E2342" s="128"/>
      <c r="G2342" s="129"/>
      <c r="I2342" s="130"/>
    </row>
    <row r="2343" spans="2:9">
      <c r="B2343" s="127"/>
      <c r="C2343" s="128"/>
      <c r="E2343" s="128"/>
      <c r="G2343" s="129"/>
      <c r="I2343" s="130"/>
    </row>
    <row r="2344" spans="2:9">
      <c r="B2344" s="127"/>
      <c r="C2344" s="128"/>
      <c r="E2344" s="128"/>
      <c r="G2344" s="129"/>
      <c r="I2344" s="130"/>
    </row>
    <row r="2345" spans="2:9">
      <c r="B2345" s="127"/>
      <c r="C2345" s="128"/>
      <c r="E2345" s="128"/>
      <c r="G2345" s="129"/>
      <c r="I2345" s="130"/>
    </row>
    <row r="2346" spans="2:9">
      <c r="B2346" s="127"/>
      <c r="C2346" s="128"/>
      <c r="E2346" s="128"/>
      <c r="G2346" s="129"/>
      <c r="I2346" s="130"/>
    </row>
    <row r="2347" spans="2:9">
      <c r="B2347" s="127"/>
      <c r="C2347" s="128"/>
      <c r="E2347" s="128"/>
      <c r="G2347" s="129"/>
      <c r="I2347" s="130"/>
    </row>
    <row r="2348" spans="2:9">
      <c r="B2348" s="127"/>
      <c r="C2348" s="128"/>
      <c r="E2348" s="128"/>
      <c r="G2348" s="129"/>
      <c r="I2348" s="130"/>
    </row>
    <row r="2349" spans="2:9">
      <c r="B2349" s="127"/>
      <c r="C2349" s="128"/>
      <c r="E2349" s="128"/>
      <c r="G2349" s="129"/>
      <c r="I2349" s="130"/>
    </row>
    <row r="2350" spans="2:9">
      <c r="B2350" s="127"/>
      <c r="C2350" s="128"/>
      <c r="E2350" s="128"/>
      <c r="G2350" s="129"/>
      <c r="I2350" s="130"/>
    </row>
    <row r="2351" spans="2:9">
      <c r="B2351" s="127"/>
      <c r="C2351" s="128"/>
      <c r="E2351" s="128"/>
      <c r="G2351" s="129"/>
      <c r="I2351" s="130"/>
    </row>
    <row r="2352" spans="2:9">
      <c r="B2352" s="127"/>
      <c r="C2352" s="128"/>
      <c r="E2352" s="128"/>
      <c r="G2352" s="129"/>
      <c r="I2352" s="130"/>
    </row>
    <row r="2353" spans="2:9">
      <c r="B2353" s="127"/>
      <c r="C2353" s="128"/>
      <c r="E2353" s="128"/>
      <c r="G2353" s="129"/>
      <c r="I2353" s="130"/>
    </row>
    <row r="2354" spans="2:9">
      <c r="B2354" s="127"/>
      <c r="C2354" s="128"/>
      <c r="E2354" s="128"/>
      <c r="G2354" s="129"/>
      <c r="I2354" s="130"/>
    </row>
    <row r="2355" spans="2:9">
      <c r="B2355" s="127"/>
      <c r="C2355" s="128"/>
      <c r="E2355" s="128"/>
      <c r="G2355" s="129"/>
      <c r="I2355" s="130"/>
    </row>
    <row r="2356" spans="2:9">
      <c r="B2356" s="127"/>
      <c r="C2356" s="128"/>
      <c r="E2356" s="128"/>
      <c r="G2356" s="129"/>
      <c r="I2356" s="130"/>
    </row>
    <row r="2357" spans="2:9">
      <c r="B2357" s="127"/>
      <c r="C2357" s="128"/>
      <c r="E2357" s="128"/>
      <c r="G2357" s="129"/>
      <c r="I2357" s="130"/>
    </row>
    <row r="2358" spans="2:9">
      <c r="B2358" s="127"/>
      <c r="C2358" s="128"/>
      <c r="E2358" s="128"/>
      <c r="G2358" s="129"/>
      <c r="I2358" s="130"/>
    </row>
    <row r="2359" spans="2:9">
      <c r="B2359" s="127"/>
      <c r="C2359" s="128"/>
      <c r="E2359" s="128"/>
      <c r="G2359" s="129"/>
      <c r="I2359" s="130"/>
    </row>
    <row r="2360" spans="2:9">
      <c r="B2360" s="127"/>
      <c r="C2360" s="128"/>
      <c r="E2360" s="128"/>
      <c r="G2360" s="129"/>
      <c r="I2360" s="130"/>
    </row>
    <row r="2361" spans="2:9">
      <c r="B2361" s="127"/>
      <c r="C2361" s="128"/>
      <c r="E2361" s="128"/>
      <c r="G2361" s="129"/>
      <c r="I2361" s="130"/>
    </row>
    <row r="2362" spans="2:9">
      <c r="B2362" s="127"/>
      <c r="C2362" s="128"/>
      <c r="E2362" s="128"/>
      <c r="G2362" s="129"/>
      <c r="I2362" s="130"/>
    </row>
    <row r="2363" spans="2:9">
      <c r="B2363" s="127"/>
      <c r="C2363" s="128"/>
      <c r="E2363" s="128"/>
      <c r="G2363" s="129"/>
      <c r="I2363" s="130"/>
    </row>
    <row r="2364" spans="2:9">
      <c r="B2364" s="127"/>
      <c r="C2364" s="128"/>
      <c r="E2364" s="128"/>
      <c r="G2364" s="129"/>
      <c r="I2364" s="130"/>
    </row>
    <row r="2365" spans="2:9">
      <c r="B2365" s="127"/>
      <c r="C2365" s="128"/>
      <c r="E2365" s="128"/>
      <c r="G2365" s="129"/>
      <c r="I2365" s="130"/>
    </row>
    <row r="2366" spans="2:9">
      <c r="B2366" s="127"/>
      <c r="C2366" s="128"/>
      <c r="E2366" s="128"/>
      <c r="G2366" s="129"/>
      <c r="I2366" s="130"/>
    </row>
    <row r="2367" spans="2:9">
      <c r="B2367" s="127"/>
      <c r="C2367" s="128"/>
      <c r="E2367" s="128"/>
      <c r="G2367" s="129"/>
      <c r="I2367" s="130"/>
    </row>
    <row r="2368" spans="2:9">
      <c r="B2368" s="127"/>
      <c r="C2368" s="128"/>
      <c r="E2368" s="128"/>
      <c r="G2368" s="129"/>
      <c r="I2368" s="130"/>
    </row>
    <row r="2369" spans="2:9">
      <c r="B2369" s="127"/>
      <c r="C2369" s="128"/>
      <c r="E2369" s="128"/>
      <c r="G2369" s="129"/>
      <c r="I2369" s="130"/>
    </row>
    <row r="2370" spans="2:9">
      <c r="B2370" s="127"/>
      <c r="C2370" s="128"/>
      <c r="E2370" s="128"/>
      <c r="G2370" s="129"/>
      <c r="I2370" s="130"/>
    </row>
    <row r="2371" spans="2:9">
      <c r="B2371" s="127"/>
      <c r="C2371" s="128"/>
      <c r="E2371" s="128"/>
      <c r="G2371" s="129"/>
      <c r="I2371" s="130"/>
    </row>
    <row r="2372" spans="2:9">
      <c r="B2372" s="127"/>
      <c r="C2372" s="128"/>
      <c r="E2372" s="128"/>
      <c r="G2372" s="129"/>
      <c r="I2372" s="130"/>
    </row>
    <row r="2373" spans="2:9">
      <c r="B2373" s="127"/>
      <c r="C2373" s="128"/>
      <c r="E2373" s="128"/>
      <c r="G2373" s="129"/>
      <c r="I2373" s="130"/>
    </row>
    <row r="2374" spans="2:9">
      <c r="B2374" s="127"/>
      <c r="C2374" s="128"/>
      <c r="E2374" s="128"/>
      <c r="G2374" s="129"/>
      <c r="I2374" s="130"/>
    </row>
    <row r="2375" spans="2:9">
      <c r="B2375" s="127"/>
      <c r="C2375" s="128"/>
      <c r="E2375" s="128"/>
      <c r="G2375" s="129"/>
      <c r="I2375" s="130"/>
    </row>
    <row r="2376" spans="2:9">
      <c r="B2376" s="127"/>
      <c r="C2376" s="128"/>
      <c r="E2376" s="128"/>
      <c r="G2376" s="129"/>
      <c r="I2376" s="130"/>
    </row>
    <row r="2377" spans="2:9">
      <c r="B2377" s="127"/>
      <c r="C2377" s="128"/>
      <c r="E2377" s="128"/>
      <c r="G2377" s="129"/>
      <c r="I2377" s="130"/>
    </row>
    <row r="2378" spans="2:9">
      <c r="B2378" s="127"/>
      <c r="C2378" s="128"/>
      <c r="E2378" s="128"/>
      <c r="G2378" s="129"/>
      <c r="I2378" s="130"/>
    </row>
    <row r="2379" spans="2:9">
      <c r="B2379" s="127"/>
      <c r="C2379" s="128"/>
      <c r="E2379" s="128"/>
      <c r="G2379" s="129"/>
      <c r="I2379" s="130"/>
    </row>
    <row r="2380" spans="2:9">
      <c r="B2380" s="127"/>
      <c r="C2380" s="128"/>
      <c r="E2380" s="128"/>
      <c r="G2380" s="129"/>
      <c r="I2380" s="130"/>
    </row>
    <row r="2381" spans="2:9">
      <c r="B2381" s="127"/>
      <c r="C2381" s="128"/>
      <c r="E2381" s="128"/>
      <c r="G2381" s="129"/>
      <c r="I2381" s="130"/>
    </row>
    <row r="2382" spans="2:9">
      <c r="B2382" s="127"/>
      <c r="C2382" s="128"/>
      <c r="E2382" s="128"/>
      <c r="G2382" s="129"/>
      <c r="I2382" s="130"/>
    </row>
    <row r="2383" spans="2:9">
      <c r="B2383" s="127"/>
      <c r="C2383" s="128"/>
      <c r="E2383" s="128"/>
      <c r="G2383" s="129"/>
      <c r="I2383" s="130"/>
    </row>
    <row r="2384" spans="2:9">
      <c r="B2384" s="127"/>
      <c r="C2384" s="128"/>
      <c r="E2384" s="128"/>
      <c r="G2384" s="129"/>
      <c r="I2384" s="130"/>
    </row>
    <row r="2385" spans="2:9">
      <c r="B2385" s="127"/>
      <c r="C2385" s="128"/>
      <c r="E2385" s="128"/>
      <c r="G2385" s="129"/>
      <c r="I2385" s="130"/>
    </row>
    <row r="2386" spans="2:9">
      <c r="B2386" s="127"/>
      <c r="C2386" s="128"/>
      <c r="E2386" s="128"/>
      <c r="G2386" s="129"/>
      <c r="I2386" s="130"/>
    </row>
    <row r="2387" spans="2:9">
      <c r="B2387" s="127"/>
      <c r="C2387" s="128"/>
      <c r="E2387" s="128"/>
      <c r="G2387" s="129"/>
      <c r="I2387" s="130"/>
    </row>
    <row r="2388" spans="2:9">
      <c r="B2388" s="127"/>
      <c r="C2388" s="128"/>
      <c r="E2388" s="128"/>
      <c r="G2388" s="129"/>
      <c r="I2388" s="130"/>
    </row>
    <row r="2389" spans="2:9">
      <c r="B2389" s="127"/>
      <c r="C2389" s="128"/>
      <c r="E2389" s="128"/>
      <c r="G2389" s="129"/>
      <c r="I2389" s="130"/>
    </row>
    <row r="2390" spans="2:9">
      <c r="B2390" s="127"/>
      <c r="C2390" s="128"/>
      <c r="E2390" s="128"/>
      <c r="G2390" s="129"/>
      <c r="I2390" s="130"/>
    </row>
    <row r="2391" spans="2:9">
      <c r="B2391" s="127"/>
      <c r="C2391" s="128"/>
      <c r="E2391" s="128"/>
      <c r="G2391" s="129"/>
      <c r="I2391" s="130"/>
    </row>
    <row r="2392" spans="2:9">
      <c r="B2392" s="127"/>
      <c r="C2392" s="128"/>
      <c r="E2392" s="128"/>
      <c r="G2392" s="129"/>
      <c r="I2392" s="130"/>
    </row>
    <row r="2393" spans="2:9">
      <c r="B2393" s="127"/>
      <c r="C2393" s="128"/>
      <c r="E2393" s="128"/>
      <c r="G2393" s="129"/>
      <c r="I2393" s="130"/>
    </row>
    <row r="2394" spans="2:9">
      <c r="B2394" s="127"/>
      <c r="C2394" s="128"/>
      <c r="E2394" s="128"/>
      <c r="G2394" s="129"/>
      <c r="I2394" s="130"/>
    </row>
    <row r="2395" spans="2:9">
      <c r="B2395" s="127"/>
      <c r="C2395" s="128"/>
      <c r="E2395" s="128"/>
      <c r="G2395" s="129"/>
      <c r="I2395" s="130"/>
    </row>
    <row r="2396" spans="2:9">
      <c r="B2396" s="127"/>
      <c r="C2396" s="128"/>
      <c r="E2396" s="128"/>
      <c r="G2396" s="129"/>
      <c r="I2396" s="130"/>
    </row>
    <row r="2397" spans="2:9">
      <c r="B2397" s="127"/>
      <c r="C2397" s="128"/>
      <c r="E2397" s="128"/>
      <c r="G2397" s="129"/>
      <c r="I2397" s="130"/>
    </row>
    <row r="2398" spans="2:9">
      <c r="B2398" s="127"/>
      <c r="C2398" s="128"/>
      <c r="E2398" s="128"/>
      <c r="G2398" s="129"/>
      <c r="I2398" s="130"/>
    </row>
    <row r="2399" spans="2:9">
      <c r="B2399" s="127"/>
      <c r="C2399" s="128"/>
      <c r="E2399" s="128"/>
      <c r="G2399" s="129"/>
      <c r="I2399" s="130"/>
    </row>
    <row r="2400" spans="2:9">
      <c r="B2400" s="127"/>
      <c r="C2400" s="128"/>
      <c r="E2400" s="128"/>
      <c r="G2400" s="129"/>
      <c r="I2400" s="130"/>
    </row>
    <row r="2401" spans="2:9">
      <c r="B2401" s="127"/>
      <c r="C2401" s="128"/>
      <c r="E2401" s="128"/>
      <c r="G2401" s="129"/>
      <c r="I2401" s="130"/>
    </row>
    <row r="2402" spans="2:9">
      <c r="B2402" s="127"/>
      <c r="C2402" s="128"/>
      <c r="E2402" s="128"/>
      <c r="G2402" s="129"/>
      <c r="I2402" s="130"/>
    </row>
    <row r="2403" spans="2:9">
      <c r="B2403" s="127"/>
      <c r="C2403" s="128"/>
      <c r="E2403" s="128"/>
      <c r="G2403" s="129"/>
      <c r="I2403" s="130"/>
    </row>
    <row r="2404" spans="2:9">
      <c r="B2404" s="127"/>
      <c r="C2404" s="128"/>
      <c r="E2404" s="128"/>
      <c r="G2404" s="129"/>
      <c r="I2404" s="130"/>
    </row>
    <row r="2405" spans="2:9">
      <c r="B2405" s="127"/>
      <c r="C2405" s="128"/>
      <c r="E2405" s="128"/>
      <c r="G2405" s="129"/>
      <c r="I2405" s="130"/>
    </row>
    <row r="2406" spans="2:9">
      <c r="B2406" s="127"/>
      <c r="C2406" s="128"/>
      <c r="E2406" s="128"/>
      <c r="G2406" s="129"/>
      <c r="I2406" s="130"/>
    </row>
    <row r="2407" spans="2:9">
      <c r="B2407" s="127"/>
      <c r="C2407" s="128"/>
      <c r="E2407" s="128"/>
      <c r="G2407" s="129"/>
      <c r="I2407" s="130"/>
    </row>
    <row r="2408" spans="2:9">
      <c r="B2408" s="127"/>
      <c r="C2408" s="128"/>
      <c r="E2408" s="128"/>
      <c r="G2408" s="129"/>
      <c r="I2408" s="130"/>
    </row>
    <row r="2409" spans="2:9">
      <c r="B2409" s="127"/>
      <c r="C2409" s="128"/>
      <c r="E2409" s="128"/>
      <c r="G2409" s="129"/>
      <c r="I2409" s="130"/>
    </row>
    <row r="2410" spans="2:9">
      <c r="B2410" s="127"/>
      <c r="C2410" s="128"/>
      <c r="E2410" s="128"/>
      <c r="G2410" s="129"/>
      <c r="I2410" s="130"/>
    </row>
    <row r="2411" spans="2:9">
      <c r="B2411" s="127"/>
      <c r="C2411" s="128"/>
      <c r="E2411" s="128"/>
      <c r="G2411" s="129"/>
      <c r="I2411" s="130"/>
    </row>
    <row r="2412" spans="2:9">
      <c r="B2412" s="127"/>
      <c r="C2412" s="128"/>
      <c r="E2412" s="128"/>
      <c r="G2412" s="129"/>
      <c r="I2412" s="130"/>
    </row>
    <row r="2413" spans="2:9">
      <c r="B2413" s="127"/>
      <c r="C2413" s="128"/>
      <c r="E2413" s="128"/>
      <c r="G2413" s="129"/>
      <c r="I2413" s="130"/>
    </row>
    <row r="2414" spans="2:9">
      <c r="B2414" s="127"/>
      <c r="C2414" s="128"/>
      <c r="E2414" s="128"/>
      <c r="G2414" s="129"/>
      <c r="I2414" s="130"/>
    </row>
    <row r="2415" spans="2:9">
      <c r="B2415" s="127"/>
      <c r="C2415" s="128"/>
      <c r="E2415" s="128"/>
      <c r="G2415" s="129"/>
      <c r="I2415" s="130"/>
    </row>
    <row r="2416" spans="2:9">
      <c r="B2416" s="127"/>
      <c r="C2416" s="128"/>
      <c r="E2416" s="128"/>
      <c r="G2416" s="129"/>
      <c r="I2416" s="130"/>
    </row>
    <row r="2417" spans="2:9">
      <c r="B2417" s="127"/>
      <c r="C2417" s="128"/>
      <c r="E2417" s="128"/>
      <c r="G2417" s="129"/>
      <c r="I2417" s="130"/>
    </row>
    <row r="2418" spans="2:9">
      <c r="B2418" s="127"/>
      <c r="C2418" s="128"/>
      <c r="E2418" s="128"/>
      <c r="G2418" s="129"/>
      <c r="I2418" s="130"/>
    </row>
    <row r="2419" spans="2:9">
      <c r="B2419" s="127"/>
      <c r="C2419" s="128"/>
      <c r="E2419" s="128"/>
      <c r="G2419" s="129"/>
      <c r="I2419" s="130"/>
    </row>
    <row r="2420" spans="2:9">
      <c r="B2420" s="127"/>
      <c r="C2420" s="128"/>
      <c r="E2420" s="128"/>
      <c r="G2420" s="129"/>
      <c r="I2420" s="130"/>
    </row>
    <row r="2421" spans="2:9">
      <c r="B2421" s="127"/>
      <c r="C2421" s="128"/>
      <c r="E2421" s="128"/>
      <c r="G2421" s="129"/>
      <c r="I2421" s="130"/>
    </row>
    <row r="2422" spans="2:9">
      <c r="B2422" s="127"/>
      <c r="C2422" s="128"/>
      <c r="E2422" s="128"/>
      <c r="G2422" s="129"/>
      <c r="I2422" s="130"/>
    </row>
    <row r="2423" spans="2:9">
      <c r="B2423" s="127"/>
      <c r="C2423" s="128"/>
      <c r="E2423" s="128"/>
      <c r="G2423" s="129"/>
      <c r="I2423" s="130"/>
    </row>
    <row r="2424" spans="2:9">
      <c r="B2424" s="127"/>
      <c r="C2424" s="128"/>
      <c r="E2424" s="128"/>
      <c r="G2424" s="129"/>
      <c r="I2424" s="130"/>
    </row>
    <row r="2425" spans="2:9">
      <c r="B2425" s="127"/>
      <c r="C2425" s="128"/>
      <c r="E2425" s="128"/>
      <c r="G2425" s="129"/>
      <c r="I2425" s="130"/>
    </row>
    <row r="2426" spans="2:9">
      <c r="B2426" s="127"/>
      <c r="C2426" s="128"/>
      <c r="E2426" s="128"/>
      <c r="G2426" s="129"/>
      <c r="I2426" s="130"/>
    </row>
    <row r="2427" spans="2:9">
      <c r="B2427" s="127"/>
      <c r="C2427" s="128"/>
      <c r="E2427" s="128"/>
      <c r="G2427" s="129"/>
      <c r="I2427" s="130"/>
    </row>
    <row r="2428" spans="2:9">
      <c r="B2428" s="127"/>
      <c r="C2428" s="128"/>
      <c r="E2428" s="128"/>
      <c r="G2428" s="129"/>
      <c r="I2428" s="130"/>
    </row>
    <row r="2429" spans="2:9">
      <c r="B2429" s="127"/>
      <c r="C2429" s="128"/>
      <c r="E2429" s="128"/>
      <c r="G2429" s="129"/>
      <c r="I2429" s="130"/>
    </row>
    <row r="2430" spans="2:9">
      <c r="B2430" s="127"/>
      <c r="C2430" s="128"/>
      <c r="E2430" s="128"/>
      <c r="G2430" s="129"/>
      <c r="I2430" s="130"/>
    </row>
    <row r="2431" spans="2:9">
      <c r="B2431" s="127"/>
      <c r="C2431" s="128"/>
      <c r="E2431" s="128"/>
      <c r="G2431" s="129"/>
      <c r="I2431" s="130"/>
    </row>
    <row r="2432" spans="2:9">
      <c r="B2432" s="127"/>
      <c r="C2432" s="128"/>
      <c r="E2432" s="128"/>
      <c r="G2432" s="129"/>
      <c r="I2432" s="130"/>
    </row>
    <row r="2433" spans="2:9">
      <c r="B2433" s="127"/>
      <c r="C2433" s="128"/>
      <c r="E2433" s="128"/>
      <c r="G2433" s="129"/>
      <c r="I2433" s="130"/>
    </row>
    <row r="2434" spans="2:9">
      <c r="B2434" s="127"/>
      <c r="C2434" s="128"/>
      <c r="E2434" s="128"/>
      <c r="G2434" s="129"/>
      <c r="I2434" s="130"/>
    </row>
    <row r="2435" spans="2:9">
      <c r="B2435" s="127"/>
      <c r="C2435" s="128"/>
      <c r="E2435" s="128"/>
      <c r="G2435" s="129"/>
      <c r="I2435" s="130"/>
    </row>
    <row r="2436" spans="2:9">
      <c r="B2436" s="127"/>
      <c r="C2436" s="128"/>
      <c r="E2436" s="128"/>
      <c r="G2436" s="129"/>
      <c r="I2436" s="130"/>
    </row>
    <row r="2437" spans="2:9">
      <c r="B2437" s="127"/>
      <c r="C2437" s="128"/>
      <c r="E2437" s="128"/>
      <c r="G2437" s="129"/>
      <c r="I2437" s="130"/>
    </row>
    <row r="2438" spans="2:9">
      <c r="B2438" s="127"/>
      <c r="C2438" s="128"/>
      <c r="E2438" s="128"/>
      <c r="G2438" s="129"/>
      <c r="I2438" s="130"/>
    </row>
    <row r="2439" spans="2:9">
      <c r="B2439" s="127"/>
      <c r="C2439" s="128"/>
      <c r="E2439" s="128"/>
      <c r="G2439" s="129"/>
      <c r="I2439" s="130"/>
    </row>
    <row r="2440" spans="2:9">
      <c r="B2440" s="127"/>
      <c r="C2440" s="128"/>
      <c r="E2440" s="128"/>
      <c r="G2440" s="129"/>
      <c r="I2440" s="130"/>
    </row>
    <row r="2441" spans="2:9">
      <c r="B2441" s="127"/>
      <c r="C2441" s="128"/>
      <c r="E2441" s="128"/>
      <c r="G2441" s="129"/>
      <c r="I2441" s="130"/>
    </row>
    <row r="2442" spans="2:9">
      <c r="B2442" s="127"/>
      <c r="C2442" s="128"/>
      <c r="E2442" s="128"/>
      <c r="G2442" s="129"/>
      <c r="I2442" s="130"/>
    </row>
    <row r="2443" spans="2:9">
      <c r="B2443" s="127"/>
      <c r="C2443" s="128"/>
      <c r="E2443" s="128"/>
      <c r="G2443" s="129"/>
      <c r="I2443" s="130"/>
    </row>
    <row r="2444" spans="2:9">
      <c r="B2444" s="127"/>
      <c r="C2444" s="128"/>
      <c r="E2444" s="128"/>
      <c r="G2444" s="129"/>
      <c r="I2444" s="130"/>
    </row>
    <row r="2445" spans="2:9">
      <c r="B2445" s="127"/>
      <c r="C2445" s="128"/>
      <c r="E2445" s="128"/>
      <c r="G2445" s="129"/>
      <c r="I2445" s="130"/>
    </row>
    <row r="2446" spans="2:9">
      <c r="B2446" s="127"/>
      <c r="C2446" s="128"/>
      <c r="E2446" s="128"/>
      <c r="G2446" s="129"/>
      <c r="I2446" s="130"/>
    </row>
    <row r="2447" spans="2:9">
      <c r="B2447" s="127"/>
      <c r="C2447" s="128"/>
      <c r="E2447" s="128"/>
      <c r="G2447" s="129"/>
      <c r="I2447" s="130"/>
    </row>
    <row r="2448" spans="2:9">
      <c r="B2448" s="127"/>
      <c r="C2448" s="128"/>
      <c r="E2448" s="128"/>
      <c r="G2448" s="129"/>
      <c r="I2448" s="130"/>
    </row>
    <row r="2449" spans="2:9">
      <c r="B2449" s="127"/>
      <c r="C2449" s="128"/>
      <c r="E2449" s="128"/>
      <c r="G2449" s="129"/>
      <c r="I2449" s="130"/>
    </row>
    <row r="2450" spans="2:9">
      <c r="B2450" s="127"/>
      <c r="C2450" s="128"/>
      <c r="E2450" s="128"/>
      <c r="G2450" s="129"/>
      <c r="I2450" s="130"/>
    </row>
    <row r="2451" spans="2:9">
      <c r="B2451" s="127"/>
      <c r="C2451" s="128"/>
      <c r="E2451" s="128"/>
      <c r="G2451" s="129"/>
      <c r="I2451" s="130"/>
    </row>
    <row r="2452" spans="2:9">
      <c r="B2452" s="127"/>
      <c r="C2452" s="128"/>
      <c r="E2452" s="128"/>
      <c r="G2452" s="129"/>
      <c r="I2452" s="130"/>
    </row>
    <row r="2453" spans="2:9">
      <c r="B2453" s="127"/>
      <c r="C2453" s="128"/>
      <c r="E2453" s="128"/>
      <c r="G2453" s="129"/>
      <c r="I2453" s="130"/>
    </row>
    <row r="2454" spans="2:9">
      <c r="B2454" s="127"/>
      <c r="C2454" s="128"/>
      <c r="E2454" s="128"/>
      <c r="G2454" s="129"/>
      <c r="I2454" s="130"/>
    </row>
    <row r="2455" spans="2:9">
      <c r="B2455" s="127"/>
      <c r="C2455" s="128"/>
      <c r="E2455" s="128"/>
      <c r="G2455" s="129"/>
      <c r="I2455" s="130"/>
    </row>
    <row r="2456" spans="2:9">
      <c r="B2456" s="127"/>
      <c r="C2456" s="128"/>
      <c r="E2456" s="128"/>
      <c r="G2456" s="129"/>
      <c r="I2456" s="130"/>
    </row>
    <row r="2457" spans="2:9">
      <c r="B2457" s="127"/>
      <c r="C2457" s="128"/>
      <c r="E2457" s="128"/>
      <c r="G2457" s="129"/>
      <c r="I2457" s="130"/>
    </row>
    <row r="2458" spans="2:9">
      <c r="B2458" s="127"/>
      <c r="C2458" s="128"/>
      <c r="E2458" s="128"/>
      <c r="G2458" s="129"/>
      <c r="I2458" s="130"/>
    </row>
    <row r="2459" spans="2:9">
      <c r="B2459" s="127"/>
      <c r="C2459" s="128"/>
      <c r="E2459" s="128"/>
      <c r="G2459" s="129"/>
      <c r="I2459" s="130"/>
    </row>
    <row r="2460" spans="2:9">
      <c r="B2460" s="127"/>
      <c r="C2460" s="128"/>
      <c r="E2460" s="128"/>
      <c r="G2460" s="129"/>
      <c r="I2460" s="130"/>
    </row>
    <row r="2461" spans="2:9">
      <c r="B2461" s="127"/>
      <c r="C2461" s="128"/>
      <c r="E2461" s="128"/>
      <c r="G2461" s="129"/>
      <c r="I2461" s="130"/>
    </row>
    <row r="2462" spans="2:9">
      <c r="B2462" s="127"/>
      <c r="C2462" s="128"/>
      <c r="E2462" s="128"/>
      <c r="G2462" s="129"/>
      <c r="I2462" s="130"/>
    </row>
    <row r="2463" spans="2:9">
      <c r="B2463" s="127"/>
      <c r="C2463" s="128"/>
      <c r="E2463" s="128"/>
      <c r="G2463" s="129"/>
      <c r="I2463" s="130"/>
    </row>
    <row r="2464" spans="2:9">
      <c r="B2464" s="127"/>
      <c r="C2464" s="128"/>
      <c r="E2464" s="128"/>
      <c r="G2464" s="129"/>
      <c r="I2464" s="130"/>
    </row>
    <row r="2465" spans="2:9">
      <c r="B2465" s="127"/>
      <c r="C2465" s="128"/>
      <c r="E2465" s="128"/>
      <c r="G2465" s="129"/>
      <c r="I2465" s="130"/>
    </row>
    <row r="2466" spans="2:9">
      <c r="B2466" s="127"/>
      <c r="C2466" s="128"/>
      <c r="E2466" s="128"/>
      <c r="G2466" s="129"/>
      <c r="I2466" s="130"/>
    </row>
    <row r="2467" spans="2:9">
      <c r="B2467" s="127"/>
      <c r="C2467" s="128"/>
      <c r="E2467" s="128"/>
      <c r="G2467" s="129"/>
      <c r="I2467" s="130"/>
    </row>
    <row r="2468" spans="2:9">
      <c r="B2468" s="127"/>
      <c r="C2468" s="128"/>
      <c r="E2468" s="128"/>
      <c r="G2468" s="129"/>
      <c r="I2468" s="130"/>
    </row>
    <row r="2469" spans="2:9">
      <c r="B2469" s="127"/>
      <c r="C2469" s="128"/>
      <c r="E2469" s="128"/>
      <c r="G2469" s="129"/>
      <c r="I2469" s="130"/>
    </row>
    <row r="2470" spans="2:9">
      <c r="B2470" s="127"/>
      <c r="C2470" s="128"/>
      <c r="E2470" s="128"/>
      <c r="G2470" s="129"/>
      <c r="I2470" s="130"/>
    </row>
    <row r="2471" spans="2:9">
      <c r="B2471" s="127"/>
      <c r="C2471" s="128"/>
      <c r="E2471" s="128"/>
      <c r="G2471" s="129"/>
      <c r="I2471" s="130"/>
    </row>
    <row r="2472" spans="2:9">
      <c r="B2472" s="127"/>
      <c r="C2472" s="128"/>
      <c r="E2472" s="128"/>
      <c r="G2472" s="129"/>
      <c r="I2472" s="130"/>
    </row>
    <row r="2473" spans="2:9">
      <c r="B2473" s="127"/>
      <c r="C2473" s="128"/>
      <c r="E2473" s="128"/>
      <c r="G2473" s="129"/>
      <c r="I2473" s="130"/>
    </row>
    <row r="2474" spans="2:9">
      <c r="B2474" s="127"/>
      <c r="C2474" s="128"/>
      <c r="E2474" s="128"/>
      <c r="G2474" s="129"/>
      <c r="I2474" s="130"/>
    </row>
    <row r="2475" spans="2:9">
      <c r="B2475" s="127"/>
      <c r="C2475" s="128"/>
      <c r="E2475" s="128"/>
      <c r="G2475" s="129"/>
      <c r="I2475" s="130"/>
    </row>
    <row r="2476" spans="2:9">
      <c r="B2476" s="127"/>
      <c r="C2476" s="128"/>
      <c r="E2476" s="128"/>
      <c r="G2476" s="129"/>
      <c r="I2476" s="130"/>
    </row>
    <row r="2477" spans="2:9">
      <c r="B2477" s="127"/>
      <c r="C2477" s="128"/>
      <c r="E2477" s="128"/>
      <c r="G2477" s="129"/>
      <c r="I2477" s="130"/>
    </row>
    <row r="2478" spans="2:9">
      <c r="B2478" s="127"/>
      <c r="C2478" s="128"/>
      <c r="E2478" s="128"/>
      <c r="G2478" s="129"/>
      <c r="I2478" s="130"/>
    </row>
    <row r="2479" spans="2:9">
      <c r="B2479" s="127"/>
      <c r="C2479" s="128"/>
      <c r="E2479" s="128"/>
      <c r="G2479" s="129"/>
      <c r="I2479" s="130"/>
    </row>
    <row r="2480" spans="2:9">
      <c r="B2480" s="127"/>
      <c r="C2480" s="128"/>
      <c r="E2480" s="128"/>
      <c r="G2480" s="129"/>
      <c r="I2480" s="130"/>
    </row>
    <row r="2481" spans="2:9">
      <c r="B2481" s="127"/>
      <c r="C2481" s="128"/>
      <c r="E2481" s="128"/>
      <c r="G2481" s="129"/>
      <c r="I2481" s="130"/>
    </row>
    <row r="2482" spans="2:9">
      <c r="B2482" s="127"/>
      <c r="C2482" s="128"/>
      <c r="E2482" s="128"/>
      <c r="G2482" s="129"/>
      <c r="I2482" s="130"/>
    </row>
    <row r="2483" spans="2:9">
      <c r="B2483" s="127"/>
      <c r="C2483" s="128"/>
      <c r="E2483" s="128"/>
      <c r="G2483" s="129"/>
      <c r="I2483" s="130"/>
    </row>
    <row r="2484" spans="2:9">
      <c r="B2484" s="127"/>
      <c r="C2484" s="128"/>
      <c r="E2484" s="128"/>
      <c r="G2484" s="129"/>
      <c r="I2484" s="130"/>
    </row>
    <row r="2485" spans="2:9">
      <c r="B2485" s="127"/>
      <c r="C2485" s="128"/>
      <c r="E2485" s="128"/>
      <c r="G2485" s="129"/>
      <c r="I2485" s="130"/>
    </row>
    <row r="2486" spans="2:9">
      <c r="B2486" s="127"/>
      <c r="C2486" s="128"/>
      <c r="E2486" s="128"/>
      <c r="G2486" s="129"/>
      <c r="I2486" s="130"/>
    </row>
    <row r="2487" spans="2:9">
      <c r="B2487" s="127"/>
      <c r="C2487" s="128"/>
      <c r="E2487" s="128"/>
      <c r="G2487" s="129"/>
      <c r="I2487" s="130"/>
    </row>
    <row r="2488" spans="2:9">
      <c r="B2488" s="127"/>
      <c r="C2488" s="128"/>
      <c r="E2488" s="128"/>
      <c r="G2488" s="129"/>
      <c r="I2488" s="130"/>
    </row>
    <row r="2489" spans="2:9">
      <c r="B2489" s="127"/>
      <c r="C2489" s="128"/>
      <c r="E2489" s="128"/>
      <c r="G2489" s="129"/>
      <c r="I2489" s="130"/>
    </row>
    <row r="2490" spans="2:9">
      <c r="B2490" s="127"/>
      <c r="C2490" s="128"/>
      <c r="E2490" s="128"/>
      <c r="G2490" s="129"/>
      <c r="I2490" s="130"/>
    </row>
    <row r="2491" spans="2:9">
      <c r="B2491" s="127"/>
      <c r="C2491" s="128"/>
      <c r="E2491" s="128"/>
      <c r="G2491" s="129"/>
      <c r="I2491" s="130"/>
    </row>
    <row r="2492" spans="2:9">
      <c r="B2492" s="127"/>
      <c r="C2492" s="128"/>
      <c r="E2492" s="128"/>
      <c r="G2492" s="129"/>
      <c r="I2492" s="130"/>
    </row>
    <row r="2493" spans="2:9">
      <c r="B2493" s="127"/>
      <c r="C2493" s="128"/>
      <c r="E2493" s="128"/>
      <c r="G2493" s="129"/>
      <c r="I2493" s="130"/>
    </row>
    <row r="2494" spans="2:9">
      <c r="B2494" s="127"/>
      <c r="C2494" s="128"/>
      <c r="E2494" s="128"/>
      <c r="G2494" s="129"/>
      <c r="I2494" s="130"/>
    </row>
    <row r="2495" spans="2:9">
      <c r="B2495" s="127"/>
      <c r="C2495" s="128"/>
      <c r="E2495" s="128"/>
      <c r="G2495" s="129"/>
      <c r="I2495" s="130"/>
    </row>
    <row r="2496" spans="2:9">
      <c r="B2496" s="127"/>
      <c r="C2496" s="128"/>
      <c r="E2496" s="128"/>
      <c r="G2496" s="129"/>
      <c r="I2496" s="130"/>
    </row>
    <row r="2497" spans="2:9">
      <c r="B2497" s="127"/>
      <c r="C2497" s="128"/>
      <c r="E2497" s="128"/>
      <c r="G2497" s="129"/>
      <c r="I2497" s="130"/>
    </row>
    <row r="2498" spans="2:9">
      <c r="B2498" s="127"/>
      <c r="C2498" s="128"/>
      <c r="E2498" s="128"/>
      <c r="G2498" s="129"/>
      <c r="I2498" s="130"/>
    </row>
    <row r="2499" spans="2:9">
      <c r="B2499" s="127"/>
      <c r="C2499" s="128"/>
      <c r="E2499" s="128"/>
      <c r="G2499" s="129"/>
      <c r="I2499" s="130"/>
    </row>
    <row r="2500" spans="2:9">
      <c r="B2500" s="127"/>
      <c r="C2500" s="128"/>
      <c r="E2500" s="128"/>
      <c r="G2500" s="129"/>
      <c r="I2500" s="130"/>
    </row>
    <row r="2501" spans="2:9">
      <c r="B2501" s="127"/>
      <c r="C2501" s="128"/>
      <c r="E2501" s="128"/>
      <c r="G2501" s="129"/>
      <c r="I2501" s="130"/>
    </row>
    <row r="2502" spans="2:9">
      <c r="B2502" s="127"/>
      <c r="C2502" s="128"/>
      <c r="E2502" s="128"/>
      <c r="G2502" s="129"/>
      <c r="I2502" s="130"/>
    </row>
    <row r="2503" spans="2:9">
      <c r="B2503" s="127"/>
      <c r="C2503" s="128"/>
      <c r="E2503" s="128"/>
      <c r="G2503" s="129"/>
      <c r="I2503" s="130"/>
    </row>
    <row r="2504" spans="2:9">
      <c r="B2504" s="127"/>
      <c r="C2504" s="128"/>
      <c r="E2504" s="128"/>
      <c r="G2504" s="129"/>
      <c r="I2504" s="130"/>
    </row>
    <row r="2505" spans="2:9">
      <c r="B2505" s="127"/>
      <c r="C2505" s="128"/>
      <c r="E2505" s="128"/>
      <c r="G2505" s="129"/>
      <c r="I2505" s="130"/>
    </row>
    <row r="2506" spans="2:9">
      <c r="B2506" s="127"/>
      <c r="C2506" s="128"/>
      <c r="E2506" s="128"/>
      <c r="G2506" s="129"/>
      <c r="I2506" s="130"/>
    </row>
    <row r="2507" spans="2:9">
      <c r="B2507" s="127"/>
      <c r="C2507" s="128"/>
      <c r="E2507" s="128"/>
      <c r="G2507" s="129"/>
      <c r="I2507" s="130"/>
    </row>
    <row r="2508" spans="2:9">
      <c r="B2508" s="127"/>
      <c r="C2508" s="128"/>
      <c r="E2508" s="128"/>
      <c r="G2508" s="129"/>
      <c r="I2508" s="130"/>
    </row>
    <row r="2509" spans="2:9">
      <c r="B2509" s="127"/>
      <c r="C2509" s="128"/>
      <c r="E2509" s="128"/>
      <c r="G2509" s="129"/>
      <c r="I2509" s="130"/>
    </row>
    <row r="2510" spans="2:9">
      <c r="B2510" s="127"/>
      <c r="C2510" s="128"/>
      <c r="E2510" s="128"/>
      <c r="G2510" s="129"/>
      <c r="I2510" s="130"/>
    </row>
    <row r="2511" spans="2:9">
      <c r="B2511" s="127"/>
      <c r="C2511" s="128"/>
      <c r="E2511" s="128"/>
      <c r="G2511" s="129"/>
      <c r="I2511" s="130"/>
    </row>
    <row r="2512" spans="2:9">
      <c r="B2512" s="127"/>
      <c r="C2512" s="128"/>
      <c r="E2512" s="128"/>
      <c r="G2512" s="129"/>
      <c r="I2512" s="130"/>
    </row>
    <row r="2513" spans="2:9">
      <c r="B2513" s="127"/>
      <c r="C2513" s="128"/>
      <c r="E2513" s="128"/>
      <c r="G2513" s="129"/>
      <c r="I2513" s="130"/>
    </row>
    <row r="2514" spans="2:9">
      <c r="B2514" s="127"/>
      <c r="C2514" s="128"/>
      <c r="E2514" s="128"/>
      <c r="G2514" s="129"/>
      <c r="I2514" s="130"/>
    </row>
    <row r="2515" spans="2:9">
      <c r="B2515" s="127"/>
      <c r="C2515" s="128"/>
      <c r="E2515" s="128"/>
      <c r="G2515" s="129"/>
      <c r="I2515" s="130"/>
    </row>
    <row r="2516" spans="2:9">
      <c r="B2516" s="127"/>
      <c r="C2516" s="128"/>
      <c r="E2516" s="128"/>
      <c r="G2516" s="129"/>
      <c r="I2516" s="130"/>
    </row>
    <row r="2517" spans="2:9">
      <c r="B2517" s="127"/>
      <c r="C2517" s="128"/>
      <c r="E2517" s="128"/>
      <c r="G2517" s="129"/>
      <c r="I2517" s="130"/>
    </row>
    <row r="2518" spans="2:9">
      <c r="B2518" s="127"/>
      <c r="C2518" s="128"/>
      <c r="E2518" s="128"/>
      <c r="G2518" s="129"/>
      <c r="I2518" s="130"/>
    </row>
    <row r="2519" spans="2:9">
      <c r="B2519" s="127"/>
      <c r="C2519" s="128"/>
      <c r="E2519" s="128"/>
      <c r="G2519" s="129"/>
      <c r="I2519" s="130"/>
    </row>
    <row r="2520" spans="2:9">
      <c r="B2520" s="127"/>
      <c r="C2520" s="128"/>
      <c r="E2520" s="128"/>
      <c r="G2520" s="129"/>
      <c r="I2520" s="130"/>
    </row>
    <row r="2521" spans="2:9">
      <c r="B2521" s="127"/>
      <c r="C2521" s="128"/>
      <c r="E2521" s="128"/>
      <c r="G2521" s="129"/>
      <c r="I2521" s="130"/>
    </row>
    <row r="2522" spans="2:9">
      <c r="B2522" s="127"/>
      <c r="C2522" s="128"/>
      <c r="E2522" s="128"/>
      <c r="G2522" s="129"/>
      <c r="I2522" s="130"/>
    </row>
    <row r="2523" spans="2:9">
      <c r="B2523" s="127"/>
      <c r="C2523" s="128"/>
      <c r="E2523" s="128"/>
      <c r="G2523" s="129"/>
      <c r="I2523" s="130"/>
    </row>
    <row r="2524" spans="2:9">
      <c r="B2524" s="127"/>
      <c r="C2524" s="128"/>
      <c r="E2524" s="128"/>
      <c r="G2524" s="129"/>
      <c r="I2524" s="130"/>
    </row>
    <row r="2525" spans="2:9">
      <c r="B2525" s="127"/>
      <c r="C2525" s="128"/>
      <c r="E2525" s="128"/>
      <c r="G2525" s="129"/>
      <c r="I2525" s="130"/>
    </row>
    <row r="2526" spans="2:9">
      <c r="B2526" s="127"/>
      <c r="C2526" s="128"/>
      <c r="E2526" s="128"/>
      <c r="G2526" s="129"/>
      <c r="I2526" s="130"/>
    </row>
    <row r="2527" spans="2:9">
      <c r="B2527" s="127"/>
      <c r="C2527" s="128"/>
      <c r="E2527" s="128"/>
      <c r="G2527" s="129"/>
      <c r="I2527" s="130"/>
    </row>
    <row r="2528" spans="2:9">
      <c r="B2528" s="127"/>
      <c r="C2528" s="128"/>
      <c r="E2528" s="128"/>
      <c r="G2528" s="129"/>
      <c r="I2528" s="130"/>
    </row>
    <row r="2529" spans="2:9">
      <c r="B2529" s="127"/>
      <c r="C2529" s="128"/>
      <c r="E2529" s="128"/>
      <c r="G2529" s="129"/>
      <c r="I2529" s="130"/>
    </row>
    <row r="2530" spans="2:9">
      <c r="B2530" s="127"/>
      <c r="C2530" s="128"/>
      <c r="E2530" s="128"/>
      <c r="G2530" s="129"/>
      <c r="I2530" s="130"/>
    </row>
    <row r="2531" spans="2:9">
      <c r="B2531" s="127"/>
      <c r="C2531" s="128"/>
      <c r="E2531" s="128"/>
      <c r="G2531" s="129"/>
      <c r="I2531" s="130"/>
    </row>
    <row r="2532" spans="2:9">
      <c r="B2532" s="127"/>
      <c r="C2532" s="128"/>
      <c r="E2532" s="128"/>
      <c r="G2532" s="129"/>
      <c r="I2532" s="130"/>
    </row>
    <row r="2533" spans="2:9">
      <c r="B2533" s="127"/>
      <c r="C2533" s="128"/>
      <c r="E2533" s="128"/>
      <c r="G2533" s="129"/>
      <c r="I2533" s="130"/>
    </row>
    <row r="2534" spans="2:9">
      <c r="B2534" s="127"/>
      <c r="C2534" s="128"/>
      <c r="E2534" s="128"/>
      <c r="G2534" s="129"/>
      <c r="I2534" s="130"/>
    </row>
    <row r="2535" spans="2:9">
      <c r="B2535" s="127"/>
      <c r="C2535" s="128"/>
      <c r="E2535" s="128"/>
      <c r="G2535" s="129"/>
      <c r="I2535" s="130"/>
    </row>
    <row r="2536" spans="2:9">
      <c r="B2536" s="127"/>
      <c r="C2536" s="128"/>
      <c r="E2536" s="128"/>
      <c r="G2536" s="129"/>
      <c r="I2536" s="130"/>
    </row>
    <row r="2537" spans="2:9">
      <c r="B2537" s="127"/>
      <c r="C2537" s="128"/>
      <c r="E2537" s="128"/>
      <c r="G2537" s="129"/>
      <c r="I2537" s="130"/>
    </row>
    <row r="2538" spans="2:9">
      <c r="B2538" s="127"/>
      <c r="C2538" s="128"/>
      <c r="E2538" s="128"/>
      <c r="G2538" s="129"/>
      <c r="I2538" s="130"/>
    </row>
    <row r="2539" spans="2:9">
      <c r="B2539" s="127"/>
      <c r="C2539" s="128"/>
      <c r="E2539" s="128"/>
      <c r="G2539" s="129"/>
      <c r="I2539" s="130"/>
    </row>
    <row r="2540" spans="2:9">
      <c r="B2540" s="127"/>
      <c r="C2540" s="128"/>
      <c r="E2540" s="128"/>
      <c r="G2540" s="129"/>
      <c r="I2540" s="130"/>
    </row>
    <row r="2541" spans="2:9">
      <c r="B2541" s="127"/>
      <c r="C2541" s="128"/>
      <c r="E2541" s="128"/>
      <c r="G2541" s="129"/>
      <c r="I2541" s="130"/>
    </row>
    <row r="2542" spans="2:9">
      <c r="B2542" s="127"/>
      <c r="C2542" s="128"/>
      <c r="E2542" s="128"/>
      <c r="G2542" s="129"/>
      <c r="I2542" s="130"/>
    </row>
    <row r="2543" spans="2:9">
      <c r="B2543" s="127"/>
      <c r="C2543" s="128"/>
      <c r="E2543" s="128"/>
      <c r="G2543" s="129"/>
      <c r="I2543" s="130"/>
    </row>
    <row r="2544" spans="2:9">
      <c r="B2544" s="127"/>
      <c r="C2544" s="128"/>
      <c r="E2544" s="128"/>
      <c r="G2544" s="129"/>
      <c r="I2544" s="130"/>
    </row>
    <row r="2545" spans="2:9">
      <c r="B2545" s="127"/>
      <c r="C2545" s="128"/>
      <c r="E2545" s="128"/>
      <c r="G2545" s="129"/>
      <c r="I2545" s="130"/>
    </row>
    <row r="2546" spans="2:9">
      <c r="B2546" s="127"/>
      <c r="C2546" s="128"/>
      <c r="E2546" s="128"/>
      <c r="G2546" s="129"/>
      <c r="I2546" s="130"/>
    </row>
    <row r="2547" spans="2:9">
      <c r="B2547" s="127"/>
      <c r="C2547" s="128"/>
      <c r="E2547" s="128"/>
      <c r="G2547" s="129"/>
      <c r="I2547" s="130"/>
    </row>
    <row r="2548" spans="2:9">
      <c r="B2548" s="127"/>
      <c r="C2548" s="128"/>
      <c r="E2548" s="128"/>
      <c r="G2548" s="129"/>
      <c r="I2548" s="130"/>
    </row>
    <row r="2549" spans="2:9">
      <c r="B2549" s="127"/>
      <c r="C2549" s="128"/>
      <c r="E2549" s="128"/>
      <c r="G2549" s="129"/>
      <c r="I2549" s="130"/>
    </row>
    <row r="2550" spans="2:9">
      <c r="B2550" s="127"/>
      <c r="C2550" s="128"/>
      <c r="E2550" s="128"/>
      <c r="G2550" s="129"/>
      <c r="I2550" s="130"/>
    </row>
    <row r="2551" spans="2:9">
      <c r="B2551" s="127"/>
      <c r="C2551" s="128"/>
      <c r="E2551" s="128"/>
      <c r="G2551" s="129"/>
      <c r="I2551" s="130"/>
    </row>
    <row r="2552" spans="2:9">
      <c r="B2552" s="127"/>
      <c r="C2552" s="128"/>
      <c r="E2552" s="128"/>
      <c r="G2552" s="129"/>
      <c r="I2552" s="130"/>
    </row>
    <row r="2553" spans="2:9">
      <c r="B2553" s="127"/>
      <c r="C2553" s="128"/>
      <c r="E2553" s="128"/>
      <c r="G2553" s="129"/>
      <c r="I2553" s="130"/>
    </row>
    <row r="2554" spans="2:9">
      <c r="B2554" s="127"/>
      <c r="C2554" s="128"/>
      <c r="E2554" s="128"/>
      <c r="G2554" s="129"/>
      <c r="I2554" s="130"/>
    </row>
    <row r="2555" spans="2:9">
      <c r="B2555" s="127"/>
      <c r="C2555" s="128"/>
      <c r="E2555" s="128"/>
      <c r="G2555" s="129"/>
      <c r="I2555" s="130"/>
    </row>
    <row r="2556" spans="2:9">
      <c r="B2556" s="127"/>
      <c r="C2556" s="128"/>
      <c r="E2556" s="128"/>
      <c r="G2556" s="129"/>
      <c r="I2556" s="130"/>
    </row>
    <row r="2557" spans="2:9">
      <c r="B2557" s="127"/>
      <c r="C2557" s="128"/>
      <c r="E2557" s="128"/>
      <c r="G2557" s="129"/>
      <c r="I2557" s="130"/>
    </row>
    <row r="2558" spans="2:9">
      <c r="B2558" s="127"/>
      <c r="C2558" s="128"/>
      <c r="E2558" s="128"/>
      <c r="G2558" s="129"/>
      <c r="I2558" s="130"/>
    </row>
    <row r="2559" spans="2:9">
      <c r="B2559" s="127"/>
      <c r="C2559" s="128"/>
      <c r="E2559" s="128"/>
      <c r="G2559" s="129"/>
      <c r="I2559" s="130"/>
    </row>
    <row r="2560" spans="2:9">
      <c r="B2560" s="127"/>
      <c r="C2560" s="128"/>
      <c r="E2560" s="128"/>
      <c r="G2560" s="129"/>
      <c r="I2560" s="130"/>
    </row>
    <row r="2561" spans="2:9">
      <c r="B2561" s="127"/>
      <c r="C2561" s="128"/>
      <c r="E2561" s="128"/>
      <c r="G2561" s="129"/>
      <c r="I2561" s="130"/>
    </row>
    <row r="2562" spans="2:9">
      <c r="B2562" s="127"/>
      <c r="C2562" s="128"/>
      <c r="E2562" s="128"/>
      <c r="G2562" s="129"/>
      <c r="I2562" s="130"/>
    </row>
    <row r="2563" spans="2:9">
      <c r="B2563" s="127"/>
      <c r="C2563" s="128"/>
      <c r="E2563" s="128"/>
      <c r="G2563" s="129"/>
      <c r="I2563" s="130"/>
    </row>
    <row r="2564" spans="2:9">
      <c r="B2564" s="127"/>
      <c r="C2564" s="128"/>
      <c r="E2564" s="128"/>
      <c r="G2564" s="129"/>
      <c r="I2564" s="130"/>
    </row>
    <row r="2565" spans="2:9">
      <c r="B2565" s="127"/>
      <c r="C2565" s="128"/>
      <c r="E2565" s="128"/>
      <c r="G2565" s="129"/>
      <c r="I2565" s="130"/>
    </row>
    <row r="2566" spans="2:9">
      <c r="B2566" s="127"/>
      <c r="C2566" s="128"/>
      <c r="E2566" s="128"/>
      <c r="G2566" s="129"/>
      <c r="I2566" s="130"/>
    </row>
    <row r="2567" spans="2:9">
      <c r="B2567" s="127"/>
      <c r="C2567" s="128"/>
      <c r="E2567" s="128"/>
      <c r="G2567" s="129"/>
      <c r="I2567" s="130"/>
    </row>
    <row r="2568" spans="2:9">
      <c r="B2568" s="127"/>
      <c r="C2568" s="128"/>
      <c r="E2568" s="128"/>
      <c r="G2568" s="129"/>
      <c r="I2568" s="130"/>
    </row>
    <row r="2569" spans="2:9">
      <c r="B2569" s="127"/>
      <c r="C2569" s="128"/>
      <c r="E2569" s="128"/>
      <c r="G2569" s="129"/>
      <c r="I2569" s="130"/>
    </row>
    <row r="2570" spans="2:9">
      <c r="B2570" s="127"/>
      <c r="C2570" s="128"/>
      <c r="E2570" s="128"/>
      <c r="G2570" s="129"/>
      <c r="I2570" s="130"/>
    </row>
    <row r="2571" spans="2:9">
      <c r="B2571" s="127"/>
      <c r="C2571" s="128"/>
      <c r="E2571" s="128"/>
      <c r="G2571" s="129"/>
      <c r="I2571" s="130"/>
    </row>
    <row r="2572" spans="2:9">
      <c r="B2572" s="127"/>
      <c r="C2572" s="128"/>
      <c r="E2572" s="128"/>
      <c r="G2572" s="129"/>
      <c r="I2572" s="130"/>
    </row>
    <row r="2573" spans="2:9">
      <c r="B2573" s="127"/>
      <c r="C2573" s="128"/>
      <c r="E2573" s="128"/>
      <c r="G2573" s="129"/>
      <c r="I2573" s="130"/>
    </row>
    <row r="2574" spans="2:9">
      <c r="B2574" s="127"/>
      <c r="C2574" s="128"/>
      <c r="E2574" s="128"/>
      <c r="G2574" s="129"/>
      <c r="I2574" s="130"/>
    </row>
    <row r="2575" spans="2:9">
      <c r="B2575" s="127"/>
      <c r="C2575" s="128"/>
      <c r="E2575" s="128"/>
      <c r="G2575" s="129"/>
      <c r="I2575" s="130"/>
    </row>
    <row r="2576" spans="2:9">
      <c r="B2576" s="127"/>
      <c r="C2576" s="128"/>
      <c r="E2576" s="128"/>
      <c r="G2576" s="129"/>
      <c r="I2576" s="130"/>
    </row>
    <row r="2577" spans="2:9">
      <c r="B2577" s="127"/>
      <c r="C2577" s="128"/>
      <c r="E2577" s="128"/>
      <c r="G2577" s="129"/>
      <c r="I2577" s="130"/>
    </row>
    <row r="2578" spans="2:9">
      <c r="B2578" s="127"/>
      <c r="C2578" s="128"/>
      <c r="E2578" s="128"/>
      <c r="G2578" s="129"/>
      <c r="I2578" s="130"/>
    </row>
    <row r="2579" spans="2:9">
      <c r="B2579" s="127"/>
      <c r="C2579" s="128"/>
      <c r="E2579" s="128"/>
      <c r="G2579" s="129"/>
      <c r="I2579" s="130"/>
    </row>
    <row r="2580" spans="2:9">
      <c r="B2580" s="127"/>
      <c r="C2580" s="128"/>
      <c r="E2580" s="128"/>
      <c r="G2580" s="129"/>
      <c r="I2580" s="130"/>
    </row>
    <row r="2581" spans="2:9">
      <c r="B2581" s="127"/>
      <c r="C2581" s="128"/>
      <c r="E2581" s="128"/>
      <c r="G2581" s="129"/>
      <c r="I2581" s="130"/>
    </row>
    <row r="2582" spans="2:9">
      <c r="B2582" s="127"/>
      <c r="C2582" s="128"/>
      <c r="E2582" s="128"/>
      <c r="G2582" s="129"/>
      <c r="I2582" s="130"/>
    </row>
    <row r="2583" spans="2:9">
      <c r="B2583" s="127"/>
      <c r="C2583" s="128"/>
      <c r="E2583" s="128"/>
      <c r="G2583" s="129"/>
      <c r="I2583" s="130"/>
    </row>
    <row r="2584" spans="2:9">
      <c r="B2584" s="127"/>
      <c r="C2584" s="128"/>
      <c r="E2584" s="128"/>
      <c r="G2584" s="129"/>
      <c r="I2584" s="130"/>
    </row>
    <row r="2585" spans="2:9">
      <c r="B2585" s="127"/>
      <c r="C2585" s="128"/>
      <c r="E2585" s="128"/>
      <c r="G2585" s="129"/>
      <c r="I2585" s="130"/>
    </row>
    <row r="2586" spans="2:9">
      <c r="B2586" s="127"/>
      <c r="C2586" s="128"/>
      <c r="E2586" s="128"/>
      <c r="G2586" s="129"/>
      <c r="I2586" s="130"/>
    </row>
    <row r="2587" spans="2:9">
      <c r="B2587" s="127"/>
      <c r="C2587" s="128"/>
      <c r="E2587" s="128"/>
      <c r="G2587" s="129"/>
      <c r="I2587" s="130"/>
    </row>
    <row r="2588" spans="2:9">
      <c r="B2588" s="127"/>
      <c r="C2588" s="128"/>
      <c r="E2588" s="128"/>
      <c r="G2588" s="129"/>
      <c r="I2588" s="130"/>
    </row>
    <row r="2589" spans="2:9">
      <c r="B2589" s="127"/>
      <c r="C2589" s="128"/>
      <c r="E2589" s="128"/>
      <c r="G2589" s="129"/>
      <c r="I2589" s="130"/>
    </row>
    <row r="2590" spans="2:9">
      <c r="B2590" s="127"/>
      <c r="C2590" s="128"/>
      <c r="E2590" s="128"/>
      <c r="G2590" s="129"/>
      <c r="I2590" s="130"/>
    </row>
    <row r="2591" spans="2:9">
      <c r="B2591" s="127"/>
      <c r="C2591" s="128"/>
      <c r="E2591" s="128"/>
      <c r="G2591" s="129"/>
      <c r="I2591" s="130"/>
    </row>
    <row r="2592" spans="2:9">
      <c r="B2592" s="127"/>
      <c r="C2592" s="128"/>
      <c r="E2592" s="128"/>
      <c r="G2592" s="129"/>
      <c r="I2592" s="130"/>
    </row>
    <row r="2593" spans="2:9">
      <c r="B2593" s="127"/>
      <c r="C2593" s="128"/>
      <c r="E2593" s="128"/>
      <c r="G2593" s="129"/>
      <c r="I2593" s="130"/>
    </row>
    <row r="2594" spans="2:9">
      <c r="B2594" s="127"/>
      <c r="C2594" s="128"/>
      <c r="E2594" s="128"/>
      <c r="G2594" s="129"/>
      <c r="I2594" s="130"/>
    </row>
    <row r="2595" spans="2:9">
      <c r="B2595" s="127"/>
      <c r="C2595" s="128"/>
      <c r="E2595" s="128"/>
      <c r="G2595" s="129"/>
      <c r="I2595" s="130"/>
    </row>
    <row r="2596" spans="2:9">
      <c r="B2596" s="127"/>
      <c r="C2596" s="128"/>
      <c r="E2596" s="128"/>
      <c r="G2596" s="129"/>
      <c r="I2596" s="130"/>
    </row>
    <row r="2597" spans="2:9">
      <c r="B2597" s="127"/>
      <c r="C2597" s="128"/>
      <c r="E2597" s="128"/>
      <c r="G2597" s="129"/>
      <c r="I2597" s="130"/>
    </row>
    <row r="2598" spans="2:9">
      <c r="B2598" s="127"/>
      <c r="C2598" s="128"/>
      <c r="E2598" s="128"/>
      <c r="G2598" s="129"/>
      <c r="I2598" s="130"/>
    </row>
    <row r="2599" spans="2:9">
      <c r="B2599" s="127"/>
      <c r="C2599" s="128"/>
      <c r="E2599" s="128"/>
      <c r="G2599" s="129"/>
      <c r="I2599" s="130"/>
    </row>
    <row r="2600" spans="2:9">
      <c r="B2600" s="127"/>
      <c r="C2600" s="128"/>
      <c r="E2600" s="128"/>
      <c r="G2600" s="129"/>
      <c r="I2600" s="130"/>
    </row>
    <row r="2601" spans="2:9">
      <c r="B2601" s="127"/>
      <c r="C2601" s="128"/>
      <c r="E2601" s="128"/>
      <c r="G2601" s="129"/>
      <c r="I2601" s="130"/>
    </row>
    <row r="2602" spans="2:9">
      <c r="B2602" s="127"/>
      <c r="C2602" s="128"/>
      <c r="E2602" s="128"/>
      <c r="G2602" s="129"/>
      <c r="I2602" s="130"/>
    </row>
    <row r="2603" spans="2:9">
      <c r="B2603" s="127"/>
      <c r="C2603" s="128"/>
      <c r="E2603" s="128"/>
      <c r="G2603" s="129"/>
      <c r="I2603" s="130"/>
    </row>
    <row r="2604" spans="2:9">
      <c r="B2604" s="127"/>
      <c r="C2604" s="128"/>
      <c r="E2604" s="128"/>
      <c r="G2604" s="129"/>
      <c r="I2604" s="130"/>
    </row>
    <row r="2605" spans="2:9">
      <c r="B2605" s="127"/>
      <c r="C2605" s="128"/>
      <c r="E2605" s="128"/>
      <c r="G2605" s="129"/>
      <c r="I2605" s="130"/>
    </row>
    <row r="2606" spans="2:9">
      <c r="B2606" s="127"/>
      <c r="C2606" s="128"/>
      <c r="E2606" s="128"/>
      <c r="G2606" s="129"/>
      <c r="I2606" s="130"/>
    </row>
    <row r="2607" spans="2:9">
      <c r="B2607" s="127"/>
      <c r="C2607" s="128"/>
      <c r="E2607" s="128"/>
      <c r="G2607" s="129"/>
      <c r="I2607" s="130"/>
    </row>
    <row r="2608" spans="2:9">
      <c r="B2608" s="127"/>
      <c r="C2608" s="128"/>
      <c r="E2608" s="128"/>
      <c r="G2608" s="129"/>
      <c r="I2608" s="130"/>
    </row>
    <row r="2609" spans="2:9">
      <c r="B2609" s="127"/>
      <c r="C2609" s="128"/>
      <c r="E2609" s="128"/>
      <c r="G2609" s="129"/>
      <c r="I2609" s="130"/>
    </row>
    <row r="2610" spans="2:9">
      <c r="B2610" s="127"/>
      <c r="C2610" s="128"/>
      <c r="E2610" s="128"/>
      <c r="G2610" s="129"/>
      <c r="I2610" s="130"/>
    </row>
    <row r="2611" spans="2:9">
      <c r="B2611" s="127"/>
      <c r="C2611" s="128"/>
      <c r="E2611" s="128"/>
      <c r="G2611" s="129"/>
      <c r="I2611" s="130"/>
    </row>
    <row r="2612" spans="2:9">
      <c r="B2612" s="127"/>
      <c r="C2612" s="128"/>
      <c r="E2612" s="128"/>
      <c r="G2612" s="129"/>
      <c r="I2612" s="130"/>
    </row>
    <row r="2613" spans="2:9">
      <c r="B2613" s="127"/>
      <c r="C2613" s="128"/>
      <c r="E2613" s="128"/>
      <c r="G2613" s="129"/>
      <c r="I2613" s="130"/>
    </row>
    <row r="2614" spans="2:9">
      <c r="B2614" s="127"/>
      <c r="C2614" s="128"/>
      <c r="E2614" s="128"/>
      <c r="G2614" s="129"/>
      <c r="I2614" s="130"/>
    </row>
    <row r="2615" spans="2:9">
      <c r="B2615" s="127"/>
      <c r="C2615" s="128"/>
      <c r="E2615" s="128"/>
      <c r="G2615" s="129"/>
      <c r="I2615" s="130"/>
    </row>
    <row r="2616" spans="2:9">
      <c r="B2616" s="127"/>
      <c r="C2616" s="128"/>
      <c r="E2616" s="128"/>
      <c r="G2616" s="129"/>
      <c r="I2616" s="130"/>
    </row>
    <row r="2617" spans="2:9">
      <c r="B2617" s="127"/>
      <c r="C2617" s="128"/>
      <c r="E2617" s="128"/>
      <c r="G2617" s="129"/>
      <c r="I2617" s="130"/>
    </row>
    <row r="2618" spans="2:9">
      <c r="B2618" s="127"/>
      <c r="C2618" s="128"/>
      <c r="E2618" s="128"/>
      <c r="G2618" s="129"/>
      <c r="I2618" s="130"/>
    </row>
    <row r="2619" spans="2:9">
      <c r="B2619" s="127"/>
      <c r="C2619" s="128"/>
      <c r="E2619" s="128"/>
      <c r="G2619" s="129"/>
      <c r="I2619" s="130"/>
    </row>
    <row r="2620" spans="2:9">
      <c r="B2620" s="127"/>
      <c r="C2620" s="128"/>
      <c r="E2620" s="128"/>
      <c r="G2620" s="129"/>
      <c r="I2620" s="130"/>
    </row>
    <row r="2621" spans="2:9">
      <c r="B2621" s="127"/>
      <c r="C2621" s="128"/>
      <c r="E2621" s="128"/>
      <c r="G2621" s="129"/>
      <c r="I2621" s="130"/>
    </row>
    <row r="2622" spans="2:9">
      <c r="B2622" s="127"/>
      <c r="C2622" s="128"/>
      <c r="E2622" s="128"/>
      <c r="G2622" s="129"/>
      <c r="I2622" s="130"/>
    </row>
    <row r="2623" spans="2:9">
      <c r="B2623" s="127"/>
      <c r="C2623" s="128"/>
      <c r="E2623" s="128"/>
      <c r="G2623" s="129"/>
      <c r="I2623" s="130"/>
    </row>
    <row r="2624" spans="2:9">
      <c r="B2624" s="127"/>
      <c r="C2624" s="128"/>
      <c r="E2624" s="128"/>
      <c r="G2624" s="129"/>
      <c r="I2624" s="130"/>
    </row>
    <row r="2625" spans="2:9">
      <c r="B2625" s="127"/>
      <c r="C2625" s="128"/>
      <c r="E2625" s="128"/>
      <c r="G2625" s="129"/>
      <c r="I2625" s="130"/>
    </row>
    <row r="2626" spans="2:9">
      <c r="B2626" s="127"/>
      <c r="C2626" s="128"/>
      <c r="E2626" s="128"/>
      <c r="G2626" s="129"/>
      <c r="I2626" s="130"/>
    </row>
    <row r="2627" spans="2:9">
      <c r="B2627" s="127"/>
      <c r="C2627" s="128"/>
      <c r="E2627" s="128"/>
      <c r="G2627" s="129"/>
      <c r="I2627" s="130"/>
    </row>
    <row r="2628" spans="2:9">
      <c r="B2628" s="127"/>
      <c r="C2628" s="128"/>
      <c r="E2628" s="128"/>
      <c r="G2628" s="129"/>
      <c r="I2628" s="130"/>
    </row>
    <row r="2629" spans="2:9">
      <c r="B2629" s="127"/>
      <c r="C2629" s="128"/>
      <c r="E2629" s="128"/>
      <c r="G2629" s="129"/>
      <c r="I2629" s="130"/>
    </row>
    <row r="2630" spans="2:9">
      <c r="B2630" s="127"/>
      <c r="C2630" s="128"/>
      <c r="E2630" s="128"/>
      <c r="G2630" s="129"/>
      <c r="I2630" s="130"/>
    </row>
    <row r="2631" spans="2:9">
      <c r="B2631" s="127"/>
      <c r="C2631" s="128"/>
      <c r="E2631" s="128"/>
      <c r="G2631" s="129"/>
      <c r="I2631" s="130"/>
    </row>
    <row r="2632" spans="2:9">
      <c r="B2632" s="127"/>
      <c r="C2632" s="128"/>
      <c r="E2632" s="128"/>
      <c r="G2632" s="129"/>
      <c r="I2632" s="130"/>
    </row>
    <row r="2633" spans="2:9">
      <c r="B2633" s="127"/>
      <c r="C2633" s="128"/>
      <c r="E2633" s="128"/>
      <c r="G2633" s="129"/>
      <c r="I2633" s="130"/>
    </row>
    <row r="2634" spans="2:9">
      <c r="B2634" s="127"/>
      <c r="C2634" s="128"/>
      <c r="E2634" s="128"/>
      <c r="G2634" s="129"/>
      <c r="I2634" s="130"/>
    </row>
    <row r="2635" spans="2:9">
      <c r="B2635" s="127"/>
      <c r="C2635" s="128"/>
      <c r="E2635" s="128"/>
      <c r="G2635" s="129"/>
      <c r="I2635" s="130"/>
    </row>
    <row r="2636" spans="2:9">
      <c r="B2636" s="127"/>
      <c r="C2636" s="128"/>
      <c r="E2636" s="128"/>
      <c r="G2636" s="129"/>
      <c r="I2636" s="130"/>
    </row>
    <row r="2637" spans="2:9">
      <c r="B2637" s="127"/>
      <c r="C2637" s="128"/>
      <c r="E2637" s="128"/>
      <c r="G2637" s="129"/>
      <c r="I2637" s="130"/>
    </row>
    <row r="2638" spans="2:9">
      <c r="B2638" s="127"/>
      <c r="C2638" s="128"/>
      <c r="E2638" s="128"/>
      <c r="G2638" s="129"/>
      <c r="I2638" s="130"/>
    </row>
    <row r="2639" spans="2:9">
      <c r="B2639" s="127"/>
      <c r="C2639" s="128"/>
      <c r="E2639" s="128"/>
      <c r="G2639" s="129"/>
      <c r="I2639" s="130"/>
    </row>
    <row r="2640" spans="2:9">
      <c r="B2640" s="127"/>
      <c r="C2640" s="128"/>
      <c r="E2640" s="128"/>
      <c r="G2640" s="129"/>
      <c r="I2640" s="130"/>
    </row>
    <row r="2641" spans="2:9">
      <c r="B2641" s="127"/>
      <c r="C2641" s="128"/>
      <c r="E2641" s="128"/>
      <c r="G2641" s="129"/>
      <c r="I2641" s="130"/>
    </row>
    <row r="2642" spans="2:9">
      <c r="B2642" s="127"/>
      <c r="C2642" s="128"/>
      <c r="E2642" s="128"/>
      <c r="G2642" s="129"/>
      <c r="I2642" s="130"/>
    </row>
    <row r="2643" spans="2:9">
      <c r="B2643" s="127"/>
      <c r="C2643" s="128"/>
      <c r="E2643" s="128"/>
      <c r="G2643" s="129"/>
      <c r="I2643" s="130"/>
    </row>
    <row r="2644" spans="2:9">
      <c r="B2644" s="127"/>
      <c r="C2644" s="128"/>
      <c r="E2644" s="128"/>
      <c r="G2644" s="129"/>
      <c r="I2644" s="130"/>
    </row>
    <row r="2645" spans="2:9">
      <c r="B2645" s="127"/>
      <c r="C2645" s="128"/>
      <c r="E2645" s="128"/>
      <c r="G2645" s="129"/>
      <c r="I2645" s="130"/>
    </row>
    <row r="2646" spans="2:9">
      <c r="B2646" s="127"/>
      <c r="C2646" s="128"/>
      <c r="E2646" s="128"/>
      <c r="G2646" s="129"/>
      <c r="I2646" s="130"/>
    </row>
    <row r="2647" spans="2:9">
      <c r="B2647" s="127"/>
      <c r="C2647" s="128"/>
      <c r="E2647" s="128"/>
      <c r="G2647" s="129"/>
      <c r="I2647" s="130"/>
    </row>
    <row r="2648" spans="2:9">
      <c r="B2648" s="127"/>
      <c r="C2648" s="128"/>
      <c r="E2648" s="128"/>
      <c r="G2648" s="129"/>
      <c r="I2648" s="130"/>
    </row>
    <row r="2649" spans="2:9">
      <c r="B2649" s="127"/>
      <c r="C2649" s="128"/>
      <c r="E2649" s="128"/>
      <c r="G2649" s="129"/>
      <c r="I2649" s="130"/>
    </row>
    <row r="2650" spans="2:9">
      <c r="B2650" s="127"/>
      <c r="C2650" s="128"/>
      <c r="E2650" s="128"/>
      <c r="G2650" s="129"/>
      <c r="I2650" s="130"/>
    </row>
    <row r="2651" spans="2:9">
      <c r="B2651" s="127"/>
      <c r="C2651" s="128"/>
      <c r="E2651" s="128"/>
      <c r="G2651" s="129"/>
      <c r="I2651" s="130"/>
    </row>
    <row r="2652" spans="2:9">
      <c r="B2652" s="127"/>
      <c r="C2652" s="128"/>
      <c r="E2652" s="128"/>
      <c r="G2652" s="129"/>
      <c r="I2652" s="130"/>
    </row>
    <row r="2653" spans="2:9">
      <c r="B2653" s="127"/>
      <c r="C2653" s="128"/>
      <c r="E2653" s="128"/>
      <c r="G2653" s="129"/>
      <c r="I2653" s="130"/>
    </row>
    <row r="2654" spans="2:9">
      <c r="B2654" s="127"/>
      <c r="C2654" s="128"/>
      <c r="E2654" s="128"/>
      <c r="G2654" s="129"/>
      <c r="I2654" s="130"/>
    </row>
    <row r="2655" spans="2:9">
      <c r="B2655" s="127"/>
      <c r="C2655" s="128"/>
      <c r="E2655" s="128"/>
      <c r="G2655" s="129"/>
      <c r="I2655" s="130"/>
    </row>
    <row r="2656" spans="2:9">
      <c r="B2656" s="127"/>
      <c r="C2656" s="128"/>
      <c r="E2656" s="128"/>
      <c r="G2656" s="129"/>
      <c r="I2656" s="130"/>
    </row>
    <row r="2657" spans="2:9">
      <c r="B2657" s="127"/>
      <c r="C2657" s="128"/>
      <c r="E2657" s="128"/>
      <c r="G2657" s="129"/>
      <c r="I2657" s="130"/>
    </row>
    <row r="2658" spans="2:9">
      <c r="B2658" s="127"/>
      <c r="C2658" s="128"/>
      <c r="E2658" s="128"/>
      <c r="G2658" s="129"/>
      <c r="I2658" s="130"/>
    </row>
    <row r="2659" spans="2:9">
      <c r="B2659" s="127"/>
      <c r="C2659" s="128"/>
      <c r="E2659" s="128"/>
      <c r="G2659" s="129"/>
      <c r="I2659" s="130"/>
    </row>
    <row r="2660" spans="2:9">
      <c r="B2660" s="127"/>
      <c r="C2660" s="128"/>
      <c r="E2660" s="128"/>
      <c r="G2660" s="129"/>
      <c r="I2660" s="130"/>
    </row>
    <row r="2661" spans="2:9">
      <c r="B2661" s="127"/>
      <c r="C2661" s="128"/>
      <c r="E2661" s="128"/>
      <c r="G2661" s="129"/>
      <c r="I2661" s="130"/>
    </row>
    <row r="2662" spans="2:9">
      <c r="B2662" s="127"/>
      <c r="C2662" s="128"/>
      <c r="E2662" s="128"/>
      <c r="G2662" s="129"/>
      <c r="I2662" s="130"/>
    </row>
    <row r="2663" spans="2:9">
      <c r="B2663" s="127"/>
      <c r="C2663" s="128"/>
      <c r="E2663" s="128"/>
      <c r="G2663" s="129"/>
      <c r="I2663" s="130"/>
    </row>
    <row r="2664" spans="2:9">
      <c r="B2664" s="127"/>
      <c r="C2664" s="128"/>
      <c r="E2664" s="128"/>
      <c r="G2664" s="129"/>
      <c r="I2664" s="130"/>
    </row>
    <row r="2665" spans="2:9">
      <c r="B2665" s="127"/>
      <c r="C2665" s="128"/>
      <c r="E2665" s="128"/>
      <c r="G2665" s="129"/>
      <c r="I2665" s="130"/>
    </row>
    <row r="2666" spans="2:9">
      <c r="B2666" s="127"/>
      <c r="C2666" s="128"/>
      <c r="E2666" s="128"/>
      <c r="G2666" s="129"/>
      <c r="I2666" s="130"/>
    </row>
    <row r="2667" spans="2:9">
      <c r="B2667" s="127"/>
      <c r="C2667" s="128"/>
      <c r="E2667" s="128"/>
      <c r="G2667" s="129"/>
      <c r="I2667" s="130"/>
    </row>
    <row r="2668" spans="2:9">
      <c r="B2668" s="127"/>
      <c r="C2668" s="128"/>
      <c r="E2668" s="128"/>
      <c r="G2668" s="129"/>
      <c r="I2668" s="130"/>
    </row>
    <row r="2669" spans="2:9">
      <c r="B2669" s="127"/>
      <c r="C2669" s="128"/>
      <c r="E2669" s="128"/>
      <c r="G2669" s="129"/>
      <c r="I2669" s="130"/>
    </row>
    <row r="2670" spans="2:9">
      <c r="B2670" s="127"/>
      <c r="C2670" s="128"/>
      <c r="E2670" s="128"/>
      <c r="G2670" s="129"/>
      <c r="I2670" s="130"/>
    </row>
    <row r="2671" spans="2:9">
      <c r="B2671" s="127"/>
      <c r="C2671" s="128"/>
      <c r="E2671" s="128"/>
      <c r="G2671" s="129"/>
      <c r="I2671" s="130"/>
    </row>
    <row r="2672" spans="2:9">
      <c r="B2672" s="127"/>
      <c r="C2672" s="128"/>
      <c r="E2672" s="128"/>
      <c r="G2672" s="129"/>
      <c r="I2672" s="130"/>
    </row>
    <row r="2673" spans="2:9">
      <c r="B2673" s="127"/>
      <c r="C2673" s="128"/>
      <c r="E2673" s="128"/>
      <c r="G2673" s="129"/>
      <c r="I2673" s="130"/>
    </row>
    <row r="2674" spans="2:9">
      <c r="B2674" s="127"/>
      <c r="C2674" s="128"/>
      <c r="E2674" s="128"/>
      <c r="G2674" s="129"/>
      <c r="I2674" s="130"/>
    </row>
    <row r="2675" spans="2:9">
      <c r="B2675" s="127"/>
      <c r="C2675" s="128"/>
      <c r="E2675" s="128"/>
      <c r="G2675" s="129"/>
      <c r="I2675" s="130"/>
    </row>
    <row r="2676" spans="2:9">
      <c r="B2676" s="127"/>
      <c r="C2676" s="128"/>
      <c r="E2676" s="128"/>
      <c r="G2676" s="129"/>
      <c r="I2676" s="130"/>
    </row>
    <row r="2677" spans="2:9">
      <c r="B2677" s="127"/>
      <c r="C2677" s="128"/>
      <c r="E2677" s="128"/>
      <c r="G2677" s="129"/>
      <c r="I2677" s="130"/>
    </row>
    <row r="2678" spans="2:9">
      <c r="B2678" s="127"/>
      <c r="C2678" s="128"/>
      <c r="E2678" s="128"/>
      <c r="G2678" s="129"/>
      <c r="I2678" s="130"/>
    </row>
    <row r="2679" spans="2:9">
      <c r="B2679" s="127"/>
      <c r="C2679" s="128"/>
      <c r="E2679" s="128"/>
      <c r="G2679" s="129"/>
      <c r="I2679" s="130"/>
    </row>
    <row r="2680" spans="2:9">
      <c r="B2680" s="127"/>
      <c r="C2680" s="128"/>
      <c r="E2680" s="128"/>
      <c r="G2680" s="129"/>
      <c r="I2680" s="130"/>
    </row>
    <row r="2681" spans="2:9">
      <c r="B2681" s="127"/>
      <c r="C2681" s="128"/>
      <c r="E2681" s="128"/>
      <c r="G2681" s="129"/>
      <c r="I2681" s="130"/>
    </row>
    <row r="2682" spans="2:9">
      <c r="B2682" s="127"/>
      <c r="C2682" s="128"/>
      <c r="E2682" s="128"/>
      <c r="G2682" s="129"/>
      <c r="I2682" s="130"/>
    </row>
    <row r="2683" spans="2:9">
      <c r="B2683" s="127"/>
      <c r="C2683" s="128"/>
      <c r="E2683" s="128"/>
      <c r="G2683" s="129"/>
      <c r="I2683" s="130"/>
    </row>
    <row r="2684" spans="2:9">
      <c r="B2684" s="127"/>
      <c r="C2684" s="128"/>
      <c r="E2684" s="128"/>
      <c r="G2684" s="129"/>
      <c r="I2684" s="130"/>
    </row>
    <row r="2685" spans="2:9">
      <c r="B2685" s="127"/>
      <c r="C2685" s="128"/>
      <c r="E2685" s="128"/>
      <c r="G2685" s="129"/>
      <c r="I2685" s="130"/>
    </row>
    <row r="2686" spans="2:9">
      <c r="B2686" s="127"/>
      <c r="C2686" s="128"/>
      <c r="E2686" s="128"/>
      <c r="G2686" s="129"/>
      <c r="I2686" s="130"/>
    </row>
    <row r="2687" spans="2:9">
      <c r="B2687" s="127"/>
      <c r="C2687" s="128"/>
      <c r="E2687" s="128"/>
      <c r="G2687" s="129"/>
      <c r="I2687" s="130"/>
    </row>
    <row r="2688" spans="2:9">
      <c r="B2688" s="127"/>
      <c r="C2688" s="128"/>
      <c r="E2688" s="128"/>
      <c r="G2688" s="129"/>
      <c r="I2688" s="130"/>
    </row>
    <row r="2689" spans="2:9">
      <c r="B2689" s="127"/>
      <c r="C2689" s="128"/>
      <c r="E2689" s="128"/>
      <c r="G2689" s="129"/>
      <c r="I2689" s="130"/>
    </row>
    <row r="2690" spans="2:9">
      <c r="B2690" s="127"/>
      <c r="C2690" s="128"/>
      <c r="E2690" s="128"/>
      <c r="G2690" s="129"/>
      <c r="I2690" s="130"/>
    </row>
    <row r="2691" spans="2:9">
      <c r="B2691" s="127"/>
      <c r="C2691" s="128"/>
      <c r="E2691" s="128"/>
      <c r="G2691" s="129"/>
      <c r="I2691" s="130"/>
    </row>
    <row r="2692" spans="2:9">
      <c r="B2692" s="127"/>
      <c r="C2692" s="128"/>
      <c r="E2692" s="128"/>
      <c r="G2692" s="129"/>
      <c r="I2692" s="130"/>
    </row>
    <row r="2693" spans="2:9">
      <c r="B2693" s="127"/>
      <c r="C2693" s="128"/>
      <c r="E2693" s="128"/>
      <c r="G2693" s="129"/>
      <c r="I2693" s="130"/>
    </row>
    <row r="2694" spans="2:9">
      <c r="B2694" s="127"/>
      <c r="C2694" s="128"/>
      <c r="E2694" s="128"/>
      <c r="G2694" s="129"/>
      <c r="I2694" s="130"/>
    </row>
    <row r="2695" spans="2:9">
      <c r="B2695" s="127"/>
      <c r="C2695" s="128"/>
      <c r="E2695" s="128"/>
      <c r="G2695" s="129"/>
      <c r="I2695" s="130"/>
    </row>
    <row r="2696" spans="2:9">
      <c r="B2696" s="127"/>
      <c r="C2696" s="128"/>
      <c r="E2696" s="128"/>
      <c r="G2696" s="129"/>
      <c r="I2696" s="130"/>
    </row>
    <row r="2697" spans="2:9">
      <c r="B2697" s="127"/>
      <c r="C2697" s="128"/>
      <c r="E2697" s="128"/>
      <c r="G2697" s="129"/>
      <c r="I2697" s="130"/>
    </row>
    <row r="2698" spans="2:9">
      <c r="B2698" s="127"/>
      <c r="C2698" s="128"/>
      <c r="E2698" s="128"/>
      <c r="G2698" s="129"/>
      <c r="I2698" s="130"/>
    </row>
    <row r="2699" spans="2:9">
      <c r="B2699" s="127"/>
      <c r="C2699" s="128"/>
      <c r="E2699" s="128"/>
      <c r="G2699" s="129"/>
      <c r="I2699" s="130"/>
    </row>
    <row r="2700" spans="2:9">
      <c r="B2700" s="127"/>
      <c r="C2700" s="128"/>
      <c r="E2700" s="128"/>
      <c r="G2700" s="129"/>
      <c r="I2700" s="130"/>
    </row>
    <row r="2701" spans="2:9">
      <c r="B2701" s="127"/>
      <c r="C2701" s="128"/>
      <c r="E2701" s="128"/>
      <c r="G2701" s="129"/>
      <c r="I2701" s="130"/>
    </row>
    <row r="2702" spans="2:9">
      <c r="B2702" s="127"/>
      <c r="C2702" s="128"/>
      <c r="E2702" s="128"/>
      <c r="G2702" s="129"/>
      <c r="I2702" s="130"/>
    </row>
    <row r="2703" spans="2:9">
      <c r="B2703" s="127"/>
      <c r="C2703" s="128"/>
      <c r="E2703" s="128"/>
      <c r="G2703" s="129"/>
      <c r="I2703" s="130"/>
    </row>
    <row r="2704" spans="2:9">
      <c r="B2704" s="127"/>
      <c r="C2704" s="128"/>
      <c r="E2704" s="128"/>
      <c r="G2704" s="129"/>
      <c r="I2704" s="130"/>
    </row>
    <row r="2705" spans="2:9">
      <c r="B2705" s="127"/>
      <c r="C2705" s="128"/>
      <c r="E2705" s="128"/>
      <c r="G2705" s="129"/>
      <c r="I2705" s="130"/>
    </row>
    <row r="2706" spans="2:9">
      <c r="B2706" s="127"/>
      <c r="C2706" s="128"/>
      <c r="E2706" s="128"/>
      <c r="G2706" s="129"/>
      <c r="I2706" s="130"/>
    </row>
    <row r="2707" spans="2:9">
      <c r="B2707" s="127"/>
      <c r="C2707" s="128"/>
      <c r="E2707" s="128"/>
      <c r="G2707" s="129"/>
      <c r="I2707" s="130"/>
    </row>
    <row r="2708" spans="2:9">
      <c r="B2708" s="127"/>
      <c r="C2708" s="128"/>
      <c r="E2708" s="128"/>
      <c r="G2708" s="129"/>
      <c r="I2708" s="130"/>
    </row>
    <row r="2709" spans="2:9">
      <c r="B2709" s="127"/>
      <c r="C2709" s="128"/>
      <c r="E2709" s="128"/>
      <c r="G2709" s="129"/>
      <c r="I2709" s="130"/>
    </row>
    <row r="2710" spans="2:9">
      <c r="B2710" s="127"/>
      <c r="C2710" s="128"/>
      <c r="E2710" s="128"/>
      <c r="G2710" s="129"/>
      <c r="I2710" s="130"/>
    </row>
    <row r="2711" spans="2:9">
      <c r="B2711" s="127"/>
      <c r="C2711" s="128"/>
      <c r="E2711" s="128"/>
      <c r="G2711" s="129"/>
      <c r="I2711" s="130"/>
    </row>
    <row r="2712" spans="2:9">
      <c r="B2712" s="127"/>
      <c r="C2712" s="128"/>
      <c r="E2712" s="128"/>
      <c r="G2712" s="129"/>
      <c r="I2712" s="130"/>
    </row>
    <row r="2713" spans="2:9">
      <c r="B2713" s="127"/>
      <c r="C2713" s="128"/>
      <c r="E2713" s="128"/>
      <c r="G2713" s="129"/>
      <c r="I2713" s="130"/>
    </row>
    <row r="2714" spans="2:9">
      <c r="B2714" s="127"/>
      <c r="C2714" s="128"/>
      <c r="E2714" s="128"/>
      <c r="G2714" s="129"/>
      <c r="I2714" s="130"/>
    </row>
    <row r="2715" spans="2:9">
      <c r="B2715" s="127"/>
      <c r="C2715" s="128"/>
      <c r="E2715" s="128"/>
      <c r="G2715" s="129"/>
      <c r="I2715" s="130"/>
    </row>
    <row r="2716" spans="2:9">
      <c r="B2716" s="127"/>
      <c r="C2716" s="128"/>
      <c r="E2716" s="128"/>
      <c r="G2716" s="129"/>
      <c r="I2716" s="130"/>
    </row>
    <row r="2717" spans="2:9">
      <c r="B2717" s="127"/>
      <c r="C2717" s="128"/>
      <c r="E2717" s="128"/>
      <c r="G2717" s="129"/>
      <c r="I2717" s="130"/>
    </row>
    <row r="2718" spans="2:9">
      <c r="B2718" s="127"/>
      <c r="C2718" s="128"/>
      <c r="E2718" s="128"/>
      <c r="G2718" s="129"/>
      <c r="I2718" s="130"/>
    </row>
    <row r="2719" spans="2:9">
      <c r="B2719" s="127"/>
      <c r="C2719" s="128"/>
      <c r="E2719" s="128"/>
      <c r="G2719" s="129"/>
      <c r="I2719" s="130"/>
    </row>
    <row r="2720" spans="2:9">
      <c r="B2720" s="127"/>
      <c r="C2720" s="128"/>
      <c r="E2720" s="128"/>
      <c r="G2720" s="129"/>
      <c r="I2720" s="130"/>
    </row>
    <row r="2721" spans="2:9">
      <c r="B2721" s="127"/>
      <c r="C2721" s="128"/>
      <c r="E2721" s="128"/>
      <c r="G2721" s="129"/>
      <c r="I2721" s="130"/>
    </row>
    <row r="2722" spans="2:9">
      <c r="B2722" s="127"/>
      <c r="C2722" s="128"/>
      <c r="E2722" s="128"/>
      <c r="G2722" s="129"/>
      <c r="I2722" s="130"/>
    </row>
    <row r="2723" spans="2:9">
      <c r="B2723" s="127"/>
      <c r="C2723" s="128"/>
      <c r="E2723" s="128"/>
      <c r="G2723" s="129"/>
      <c r="I2723" s="130"/>
    </row>
    <row r="2724" spans="2:9">
      <c r="B2724" s="127"/>
      <c r="C2724" s="128"/>
      <c r="E2724" s="128"/>
      <c r="G2724" s="129"/>
      <c r="I2724" s="130"/>
    </row>
    <row r="2725" spans="2:9">
      <c r="B2725" s="127"/>
      <c r="C2725" s="128"/>
      <c r="E2725" s="128"/>
      <c r="G2725" s="129"/>
      <c r="I2725" s="130"/>
    </row>
    <row r="2726" spans="2:9">
      <c r="B2726" s="127"/>
      <c r="C2726" s="128"/>
      <c r="E2726" s="128"/>
      <c r="G2726" s="129"/>
      <c r="I2726" s="130"/>
    </row>
    <row r="2727" spans="2:9">
      <c r="B2727" s="127"/>
      <c r="C2727" s="128"/>
      <c r="E2727" s="128"/>
      <c r="G2727" s="129"/>
      <c r="I2727" s="130"/>
    </row>
    <row r="2728" spans="2:9">
      <c r="B2728" s="127"/>
      <c r="C2728" s="128"/>
      <c r="E2728" s="128"/>
      <c r="G2728" s="129"/>
      <c r="I2728" s="130"/>
    </row>
    <row r="2729" spans="2:9">
      <c r="B2729" s="127"/>
      <c r="C2729" s="128"/>
      <c r="E2729" s="128"/>
      <c r="G2729" s="129"/>
      <c r="I2729" s="130"/>
    </row>
    <row r="2730" spans="2:9">
      <c r="B2730" s="127"/>
      <c r="C2730" s="128"/>
      <c r="E2730" s="128"/>
      <c r="G2730" s="129"/>
      <c r="I2730" s="130"/>
    </row>
    <row r="2731" spans="2:9">
      <c r="B2731" s="127"/>
      <c r="C2731" s="128"/>
      <c r="E2731" s="128"/>
      <c r="G2731" s="129"/>
      <c r="I2731" s="130"/>
    </row>
    <row r="2732" spans="2:9">
      <c r="B2732" s="127"/>
      <c r="C2732" s="128"/>
      <c r="E2732" s="128"/>
      <c r="G2732" s="129"/>
      <c r="I2732" s="130"/>
    </row>
    <row r="2733" spans="2:9">
      <c r="B2733" s="127"/>
      <c r="C2733" s="128"/>
      <c r="E2733" s="128"/>
      <c r="G2733" s="129"/>
      <c r="I2733" s="130"/>
    </row>
    <row r="2734" spans="2:9">
      <c r="B2734" s="127"/>
      <c r="C2734" s="128"/>
      <c r="E2734" s="128"/>
      <c r="G2734" s="129"/>
      <c r="I2734" s="130"/>
    </row>
    <row r="2735" spans="2:9">
      <c r="B2735" s="127"/>
      <c r="C2735" s="128"/>
      <c r="E2735" s="128"/>
      <c r="G2735" s="129"/>
      <c r="I2735" s="130"/>
    </row>
    <row r="2736" spans="2:9">
      <c r="B2736" s="127"/>
      <c r="C2736" s="128"/>
      <c r="E2736" s="128"/>
      <c r="G2736" s="129"/>
      <c r="I2736" s="130"/>
    </row>
    <row r="2737" spans="2:9">
      <c r="B2737" s="127"/>
      <c r="C2737" s="128"/>
      <c r="E2737" s="128"/>
      <c r="G2737" s="129"/>
      <c r="I2737" s="130"/>
    </row>
    <row r="2738" spans="2:9">
      <c r="B2738" s="127"/>
      <c r="C2738" s="128"/>
      <c r="E2738" s="128"/>
      <c r="G2738" s="129"/>
      <c r="I2738" s="130"/>
    </row>
    <row r="2739" spans="2:9">
      <c r="B2739" s="127"/>
      <c r="C2739" s="128"/>
      <c r="E2739" s="128"/>
      <c r="G2739" s="129"/>
      <c r="I2739" s="130"/>
    </row>
    <row r="2740" spans="2:9">
      <c r="B2740" s="127"/>
      <c r="C2740" s="128"/>
      <c r="E2740" s="128"/>
      <c r="G2740" s="129"/>
      <c r="I2740" s="130"/>
    </row>
    <row r="2741" spans="2:9">
      <c r="B2741" s="127"/>
      <c r="C2741" s="128"/>
      <c r="E2741" s="128"/>
      <c r="G2741" s="129"/>
      <c r="I2741" s="130"/>
    </row>
    <row r="2742" spans="2:9">
      <c r="B2742" s="127"/>
      <c r="C2742" s="128"/>
      <c r="E2742" s="128"/>
      <c r="G2742" s="129"/>
      <c r="I2742" s="130"/>
    </row>
    <row r="2743" spans="2:9">
      <c r="B2743" s="127"/>
      <c r="C2743" s="128"/>
      <c r="E2743" s="128"/>
      <c r="G2743" s="129"/>
      <c r="I2743" s="130"/>
    </row>
    <row r="2744" spans="2:9">
      <c r="B2744" s="127"/>
      <c r="C2744" s="128"/>
      <c r="E2744" s="128"/>
      <c r="G2744" s="129"/>
      <c r="I2744" s="130"/>
    </row>
    <row r="2745" spans="2:9">
      <c r="B2745" s="127"/>
      <c r="C2745" s="128"/>
      <c r="E2745" s="128"/>
      <c r="G2745" s="129"/>
      <c r="I2745" s="130"/>
    </row>
    <row r="2746" spans="2:9">
      <c r="B2746" s="127"/>
      <c r="C2746" s="128"/>
      <c r="E2746" s="128"/>
      <c r="G2746" s="129"/>
      <c r="I2746" s="130"/>
    </row>
    <row r="2747" spans="2:9">
      <c r="B2747" s="127"/>
      <c r="C2747" s="128"/>
      <c r="E2747" s="128"/>
      <c r="G2747" s="129"/>
      <c r="I2747" s="130"/>
    </row>
    <row r="2748" spans="2:9">
      <c r="B2748" s="127"/>
      <c r="C2748" s="128"/>
      <c r="E2748" s="128"/>
      <c r="G2748" s="129"/>
      <c r="I2748" s="130"/>
    </row>
    <row r="2749" spans="2:9">
      <c r="B2749" s="127"/>
      <c r="C2749" s="128"/>
      <c r="E2749" s="128"/>
      <c r="G2749" s="129"/>
      <c r="I2749" s="130"/>
    </row>
    <row r="2750" spans="2:9">
      <c r="B2750" s="127"/>
      <c r="C2750" s="128"/>
      <c r="E2750" s="128"/>
      <c r="G2750" s="129"/>
      <c r="I2750" s="130"/>
    </row>
    <row r="2751" spans="2:9">
      <c r="B2751" s="127"/>
      <c r="C2751" s="128"/>
      <c r="E2751" s="128"/>
      <c r="G2751" s="129"/>
      <c r="I2751" s="130"/>
    </row>
    <row r="2752" spans="2:9">
      <c r="B2752" s="127"/>
      <c r="C2752" s="128"/>
      <c r="E2752" s="128"/>
      <c r="G2752" s="129"/>
      <c r="I2752" s="130"/>
    </row>
    <row r="2753" spans="2:9">
      <c r="B2753" s="127"/>
      <c r="C2753" s="128"/>
      <c r="E2753" s="128"/>
      <c r="G2753" s="129"/>
      <c r="I2753" s="130"/>
    </row>
    <row r="2754" spans="2:9">
      <c r="B2754" s="127"/>
      <c r="C2754" s="128"/>
      <c r="E2754" s="128"/>
      <c r="G2754" s="129"/>
      <c r="I2754" s="130"/>
    </row>
    <row r="2755" spans="2:9">
      <c r="B2755" s="127"/>
      <c r="C2755" s="128"/>
      <c r="E2755" s="128"/>
      <c r="G2755" s="129"/>
      <c r="I2755" s="130"/>
    </row>
    <row r="2756" spans="2:9">
      <c r="B2756" s="127"/>
      <c r="C2756" s="128"/>
      <c r="E2756" s="128"/>
      <c r="G2756" s="129"/>
      <c r="I2756" s="130"/>
    </row>
    <row r="2757" spans="2:9">
      <c r="B2757" s="127"/>
      <c r="C2757" s="128"/>
      <c r="E2757" s="128"/>
      <c r="G2757" s="129"/>
      <c r="I2757" s="130"/>
    </row>
    <row r="2758" spans="2:9">
      <c r="B2758" s="127"/>
      <c r="C2758" s="128"/>
      <c r="E2758" s="128"/>
      <c r="G2758" s="129"/>
      <c r="I2758" s="130"/>
    </row>
    <row r="2759" spans="2:9">
      <c r="B2759" s="127"/>
      <c r="C2759" s="128"/>
      <c r="E2759" s="128"/>
      <c r="G2759" s="129"/>
      <c r="I2759" s="130"/>
    </row>
    <row r="2760" spans="2:9">
      <c r="B2760" s="127"/>
      <c r="C2760" s="128"/>
      <c r="E2760" s="128"/>
      <c r="G2760" s="129"/>
      <c r="I2760" s="130"/>
    </row>
    <row r="2761" spans="2:9">
      <c r="B2761" s="127"/>
      <c r="C2761" s="128"/>
      <c r="E2761" s="128"/>
      <c r="G2761" s="129"/>
      <c r="I2761" s="130"/>
    </row>
    <row r="2762" spans="2:9">
      <c r="B2762" s="127"/>
      <c r="C2762" s="128"/>
      <c r="E2762" s="128"/>
      <c r="G2762" s="129"/>
      <c r="I2762" s="130"/>
    </row>
    <row r="2763" spans="2:9">
      <c r="B2763" s="127"/>
      <c r="C2763" s="128"/>
      <c r="E2763" s="128"/>
      <c r="G2763" s="129"/>
      <c r="I2763" s="130"/>
    </row>
    <row r="2764" spans="2:9">
      <c r="B2764" s="127"/>
      <c r="C2764" s="128"/>
      <c r="E2764" s="128"/>
      <c r="G2764" s="129"/>
      <c r="I2764" s="130"/>
    </row>
    <row r="2765" spans="2:9">
      <c r="B2765" s="127"/>
      <c r="C2765" s="128"/>
      <c r="E2765" s="128"/>
      <c r="G2765" s="129"/>
      <c r="I2765" s="130"/>
    </row>
    <row r="2766" spans="2:9">
      <c r="B2766" s="127"/>
      <c r="C2766" s="128"/>
      <c r="E2766" s="128"/>
      <c r="G2766" s="129"/>
      <c r="I2766" s="130"/>
    </row>
    <row r="2767" spans="2:9">
      <c r="B2767" s="127"/>
      <c r="C2767" s="128"/>
      <c r="E2767" s="128"/>
      <c r="G2767" s="129"/>
      <c r="I2767" s="130"/>
    </row>
    <row r="2768" spans="2:9">
      <c r="B2768" s="127"/>
      <c r="C2768" s="128"/>
      <c r="E2768" s="128"/>
      <c r="G2768" s="129"/>
      <c r="I2768" s="130"/>
    </row>
    <row r="2769" spans="2:9">
      <c r="B2769" s="127"/>
      <c r="C2769" s="128"/>
      <c r="E2769" s="128"/>
      <c r="G2769" s="129"/>
      <c r="I2769" s="130"/>
    </row>
    <row r="2770" spans="2:9">
      <c r="B2770" s="127"/>
      <c r="C2770" s="128"/>
      <c r="E2770" s="128"/>
      <c r="G2770" s="129"/>
      <c r="I2770" s="130"/>
    </row>
    <row r="2771" spans="2:9">
      <c r="B2771" s="127"/>
      <c r="C2771" s="128"/>
      <c r="E2771" s="128"/>
      <c r="G2771" s="129"/>
      <c r="I2771" s="130"/>
    </row>
    <row r="2772" spans="2:9">
      <c r="B2772" s="127"/>
      <c r="C2772" s="128"/>
      <c r="E2772" s="128"/>
      <c r="G2772" s="129"/>
      <c r="I2772" s="130"/>
    </row>
    <row r="2773" spans="2:9">
      <c r="B2773" s="127"/>
      <c r="C2773" s="128"/>
      <c r="E2773" s="128"/>
      <c r="G2773" s="129"/>
      <c r="I2773" s="130"/>
    </row>
    <row r="2774" spans="2:9">
      <c r="B2774" s="127"/>
      <c r="C2774" s="128"/>
      <c r="E2774" s="128"/>
      <c r="G2774" s="129"/>
      <c r="I2774" s="130"/>
    </row>
    <row r="2775" spans="2:9">
      <c r="B2775" s="127"/>
      <c r="C2775" s="128"/>
      <c r="E2775" s="128"/>
      <c r="G2775" s="129"/>
      <c r="I2775" s="130"/>
    </row>
    <row r="2776" spans="2:9">
      <c r="B2776" s="127"/>
      <c r="C2776" s="128"/>
      <c r="E2776" s="128"/>
      <c r="G2776" s="129"/>
      <c r="I2776" s="130"/>
    </row>
    <row r="2777" spans="2:9">
      <c r="B2777" s="127"/>
      <c r="C2777" s="128"/>
      <c r="E2777" s="128"/>
      <c r="G2777" s="129"/>
      <c r="I2777" s="130"/>
    </row>
    <row r="2778" spans="2:9">
      <c r="B2778" s="127"/>
      <c r="C2778" s="128"/>
      <c r="E2778" s="128"/>
      <c r="G2778" s="129"/>
      <c r="I2778" s="130"/>
    </row>
    <row r="2779" spans="2:9">
      <c r="B2779" s="127"/>
      <c r="C2779" s="128"/>
      <c r="E2779" s="128"/>
      <c r="G2779" s="129"/>
      <c r="I2779" s="130"/>
    </row>
    <row r="2780" spans="2:9">
      <c r="B2780" s="127"/>
      <c r="C2780" s="128"/>
      <c r="E2780" s="128"/>
      <c r="G2780" s="129"/>
      <c r="I2780" s="130"/>
    </row>
    <row r="2781" spans="2:9">
      <c r="B2781" s="127"/>
      <c r="C2781" s="128"/>
      <c r="E2781" s="128"/>
      <c r="G2781" s="129"/>
      <c r="I2781" s="130"/>
    </row>
    <row r="2782" spans="2:9">
      <c r="B2782" s="127"/>
      <c r="C2782" s="128"/>
      <c r="E2782" s="128"/>
      <c r="G2782" s="129"/>
      <c r="I2782" s="130"/>
    </row>
    <row r="2783" spans="2:9">
      <c r="B2783" s="127"/>
      <c r="C2783" s="128"/>
      <c r="E2783" s="128"/>
      <c r="G2783" s="129"/>
      <c r="I2783" s="130"/>
    </row>
    <row r="2784" spans="2:9">
      <c r="B2784" s="127"/>
      <c r="C2784" s="128"/>
      <c r="E2784" s="128"/>
      <c r="G2784" s="129"/>
      <c r="I2784" s="130"/>
    </row>
    <row r="2785" spans="2:9">
      <c r="B2785" s="127"/>
      <c r="C2785" s="128"/>
      <c r="E2785" s="128"/>
      <c r="G2785" s="129"/>
      <c r="I2785" s="130"/>
    </row>
    <row r="2786" spans="2:9">
      <c r="B2786" s="127"/>
      <c r="C2786" s="128"/>
      <c r="E2786" s="128"/>
      <c r="G2786" s="129"/>
      <c r="I2786" s="130"/>
    </row>
    <row r="2787" spans="2:9">
      <c r="B2787" s="127"/>
      <c r="C2787" s="128"/>
      <c r="E2787" s="128"/>
      <c r="G2787" s="129"/>
      <c r="I2787" s="130"/>
    </row>
    <row r="2788" spans="2:9">
      <c r="B2788" s="127"/>
      <c r="C2788" s="128"/>
      <c r="E2788" s="128"/>
      <c r="G2788" s="129"/>
      <c r="I2788" s="130"/>
    </row>
    <row r="2789" spans="2:9">
      <c r="B2789" s="127"/>
      <c r="C2789" s="128"/>
      <c r="E2789" s="128"/>
      <c r="G2789" s="129"/>
      <c r="I2789" s="130"/>
    </row>
    <row r="2790" spans="2:9">
      <c r="B2790" s="127"/>
      <c r="C2790" s="128"/>
      <c r="E2790" s="128"/>
      <c r="G2790" s="129"/>
      <c r="I2790" s="130"/>
    </row>
    <row r="2791" spans="2:9">
      <c r="B2791" s="127"/>
      <c r="C2791" s="128"/>
      <c r="E2791" s="128"/>
      <c r="G2791" s="129"/>
      <c r="I2791" s="130"/>
    </row>
    <row r="2792" spans="2:9">
      <c r="B2792" s="127"/>
      <c r="C2792" s="128"/>
      <c r="E2792" s="128"/>
      <c r="G2792" s="129"/>
      <c r="I2792" s="130"/>
    </row>
    <row r="2793" spans="2:9">
      <c r="B2793" s="127"/>
      <c r="C2793" s="128"/>
      <c r="E2793" s="128"/>
      <c r="G2793" s="129"/>
      <c r="I2793" s="130"/>
    </row>
    <row r="2794" spans="2:9">
      <c r="B2794" s="127"/>
      <c r="C2794" s="128"/>
      <c r="E2794" s="128"/>
      <c r="G2794" s="129"/>
      <c r="I2794" s="130"/>
    </row>
    <row r="2795" spans="2:9">
      <c r="B2795" s="127"/>
      <c r="C2795" s="128"/>
      <c r="E2795" s="128"/>
      <c r="G2795" s="129"/>
      <c r="I2795" s="130"/>
    </row>
    <row r="2796" spans="2:9">
      <c r="B2796" s="127"/>
      <c r="C2796" s="128"/>
      <c r="E2796" s="128"/>
      <c r="G2796" s="129"/>
      <c r="I2796" s="130"/>
    </row>
    <row r="2797" spans="2:9">
      <c r="B2797" s="127"/>
      <c r="C2797" s="128"/>
      <c r="E2797" s="128"/>
      <c r="G2797" s="129"/>
      <c r="I2797" s="130"/>
    </row>
    <row r="2798" spans="2:9">
      <c r="B2798" s="127"/>
      <c r="C2798" s="128"/>
      <c r="E2798" s="128"/>
      <c r="G2798" s="129"/>
      <c r="I2798" s="130"/>
    </row>
    <row r="2799" spans="2:9">
      <c r="B2799" s="127"/>
      <c r="C2799" s="128"/>
      <c r="E2799" s="128"/>
      <c r="G2799" s="129"/>
      <c r="I2799" s="130"/>
    </row>
    <row r="2800" spans="2:9">
      <c r="B2800" s="127"/>
      <c r="C2800" s="128"/>
      <c r="E2800" s="128"/>
      <c r="G2800" s="129"/>
      <c r="I2800" s="130"/>
    </row>
    <row r="2801" spans="2:9">
      <c r="B2801" s="127"/>
      <c r="C2801" s="128"/>
      <c r="E2801" s="128"/>
      <c r="G2801" s="129"/>
      <c r="I2801" s="130"/>
    </row>
    <row r="2802" spans="2:9">
      <c r="B2802" s="127"/>
      <c r="C2802" s="128"/>
      <c r="E2802" s="128"/>
      <c r="G2802" s="129"/>
      <c r="I2802" s="130"/>
    </row>
    <row r="2803" spans="2:9">
      <c r="B2803" s="127"/>
      <c r="C2803" s="128"/>
      <c r="E2803" s="128"/>
      <c r="G2803" s="129"/>
      <c r="I2803" s="130"/>
    </row>
    <row r="2804" spans="2:9">
      <c r="B2804" s="127"/>
      <c r="C2804" s="128"/>
      <c r="E2804" s="128"/>
      <c r="G2804" s="129"/>
      <c r="I2804" s="130"/>
    </row>
    <row r="2805" spans="2:9">
      <c r="B2805" s="127"/>
      <c r="C2805" s="128"/>
      <c r="E2805" s="128"/>
      <c r="G2805" s="129"/>
      <c r="I2805" s="130"/>
    </row>
    <row r="2806" spans="2:9">
      <c r="B2806" s="127"/>
      <c r="C2806" s="128"/>
      <c r="E2806" s="128"/>
      <c r="G2806" s="129"/>
      <c r="I2806" s="130"/>
    </row>
    <row r="2807" spans="2:9">
      <c r="B2807" s="127"/>
      <c r="C2807" s="128"/>
      <c r="E2807" s="128"/>
      <c r="G2807" s="129"/>
      <c r="I2807" s="130"/>
    </row>
    <row r="2808" spans="2:9">
      <c r="B2808" s="127"/>
      <c r="C2808" s="128"/>
      <c r="E2808" s="128"/>
      <c r="G2808" s="129"/>
      <c r="I2808" s="130"/>
    </row>
    <row r="2809" spans="2:9">
      <c r="B2809" s="127"/>
      <c r="C2809" s="128"/>
      <c r="E2809" s="128"/>
      <c r="G2809" s="129"/>
      <c r="I2809" s="130"/>
    </row>
    <row r="2810" spans="2:9">
      <c r="B2810" s="127"/>
      <c r="C2810" s="128"/>
      <c r="E2810" s="128"/>
      <c r="G2810" s="129"/>
      <c r="I2810" s="130"/>
    </row>
    <row r="2811" spans="2:9">
      <c r="B2811" s="127"/>
      <c r="C2811" s="128"/>
      <c r="E2811" s="128"/>
      <c r="G2811" s="129"/>
      <c r="I2811" s="130"/>
    </row>
    <row r="2812" spans="2:9">
      <c r="B2812" s="127"/>
      <c r="C2812" s="128"/>
      <c r="E2812" s="128"/>
      <c r="G2812" s="129"/>
      <c r="I2812" s="130"/>
    </row>
    <row r="2813" spans="2:9">
      <c r="B2813" s="127"/>
      <c r="C2813" s="128"/>
      <c r="E2813" s="128"/>
      <c r="G2813" s="129"/>
      <c r="I2813" s="130"/>
    </row>
    <row r="2814" spans="2:9">
      <c r="B2814" s="127"/>
      <c r="C2814" s="128"/>
      <c r="E2814" s="128"/>
      <c r="G2814" s="129"/>
      <c r="I2814" s="130"/>
    </row>
    <row r="2815" spans="2:9">
      <c r="B2815" s="127"/>
      <c r="C2815" s="128"/>
      <c r="E2815" s="128"/>
      <c r="G2815" s="129"/>
      <c r="I2815" s="130"/>
    </row>
    <row r="2816" spans="2:9">
      <c r="B2816" s="127"/>
      <c r="C2816" s="128"/>
      <c r="E2816" s="128"/>
      <c r="G2816" s="129"/>
      <c r="I2816" s="130"/>
    </row>
    <row r="2817" spans="2:9">
      <c r="B2817" s="127"/>
      <c r="C2817" s="128"/>
      <c r="E2817" s="128"/>
      <c r="G2817" s="129"/>
      <c r="I2817" s="130"/>
    </row>
    <row r="2818" spans="2:9">
      <c r="B2818" s="127"/>
      <c r="C2818" s="128"/>
      <c r="E2818" s="128"/>
      <c r="G2818" s="129"/>
      <c r="I2818" s="130"/>
    </row>
    <row r="2819" spans="2:9">
      <c r="B2819" s="127"/>
      <c r="C2819" s="128"/>
      <c r="E2819" s="128"/>
      <c r="G2819" s="129"/>
      <c r="I2819" s="130"/>
    </row>
    <row r="2820" spans="2:9">
      <c r="B2820" s="127"/>
      <c r="C2820" s="128"/>
      <c r="E2820" s="128"/>
      <c r="G2820" s="129"/>
      <c r="I2820" s="130"/>
    </row>
    <row r="2821" spans="2:9">
      <c r="B2821" s="127"/>
      <c r="C2821" s="128"/>
      <c r="E2821" s="128"/>
      <c r="G2821" s="129"/>
      <c r="I2821" s="130"/>
    </row>
    <row r="2822" spans="2:9">
      <c r="B2822" s="127"/>
      <c r="C2822" s="128"/>
      <c r="E2822" s="128"/>
      <c r="G2822" s="129"/>
      <c r="I2822" s="130"/>
    </row>
    <row r="2823" spans="2:9">
      <c r="B2823" s="127"/>
      <c r="C2823" s="128"/>
      <c r="E2823" s="128"/>
      <c r="G2823" s="129"/>
      <c r="I2823" s="130"/>
    </row>
    <row r="2824" spans="2:9">
      <c r="B2824" s="127"/>
      <c r="C2824" s="128"/>
      <c r="E2824" s="128"/>
      <c r="G2824" s="129"/>
      <c r="I2824" s="130"/>
    </row>
    <row r="2825" spans="2:9">
      <c r="B2825" s="127"/>
      <c r="C2825" s="128"/>
      <c r="E2825" s="128"/>
      <c r="G2825" s="129"/>
      <c r="I2825" s="130"/>
    </row>
    <row r="2826" spans="2:9">
      <c r="B2826" s="127"/>
      <c r="C2826" s="128"/>
      <c r="E2826" s="128"/>
      <c r="G2826" s="129"/>
      <c r="I2826" s="130"/>
    </row>
    <row r="2827" spans="2:9">
      <c r="B2827" s="127"/>
      <c r="C2827" s="128"/>
      <c r="E2827" s="128"/>
      <c r="G2827" s="129"/>
      <c r="I2827" s="130"/>
    </row>
    <row r="2828" spans="2:9">
      <c r="B2828" s="127"/>
      <c r="C2828" s="128"/>
      <c r="E2828" s="128"/>
      <c r="G2828" s="129"/>
      <c r="I2828" s="130"/>
    </row>
    <row r="2829" spans="2:9">
      <c r="B2829" s="127"/>
      <c r="C2829" s="128"/>
      <c r="E2829" s="128"/>
      <c r="G2829" s="129"/>
      <c r="I2829" s="130"/>
    </row>
    <row r="2830" spans="2:9">
      <c r="B2830" s="127"/>
      <c r="C2830" s="128"/>
      <c r="E2830" s="128"/>
      <c r="G2830" s="129"/>
      <c r="I2830" s="130"/>
    </row>
    <row r="2831" spans="2:9">
      <c r="B2831" s="127"/>
      <c r="C2831" s="128"/>
      <c r="E2831" s="128"/>
      <c r="G2831" s="129"/>
      <c r="I2831" s="130"/>
    </row>
    <row r="2832" spans="2:9">
      <c r="B2832" s="127"/>
      <c r="C2832" s="128"/>
      <c r="E2832" s="128"/>
      <c r="G2832" s="129"/>
      <c r="I2832" s="130"/>
    </row>
    <row r="2833" spans="2:9">
      <c r="B2833" s="127"/>
      <c r="C2833" s="128"/>
      <c r="E2833" s="128"/>
      <c r="G2833" s="129"/>
      <c r="I2833" s="130"/>
    </row>
    <row r="2834" spans="2:9">
      <c r="B2834" s="127"/>
      <c r="C2834" s="128"/>
      <c r="E2834" s="128"/>
      <c r="G2834" s="129"/>
      <c r="I2834" s="130"/>
    </row>
    <row r="2835" spans="2:9">
      <c r="B2835" s="127"/>
      <c r="C2835" s="128"/>
      <c r="E2835" s="128"/>
      <c r="G2835" s="129"/>
      <c r="I2835" s="130"/>
    </row>
    <row r="2836" spans="2:9">
      <c r="B2836" s="127"/>
      <c r="C2836" s="128"/>
      <c r="E2836" s="128"/>
      <c r="G2836" s="129"/>
      <c r="I2836" s="130"/>
    </row>
    <row r="2837" spans="2:9">
      <c r="B2837" s="127"/>
      <c r="C2837" s="128"/>
      <c r="E2837" s="128"/>
      <c r="G2837" s="129"/>
      <c r="I2837" s="130"/>
    </row>
    <row r="2838" spans="2:9">
      <c r="B2838" s="127"/>
      <c r="C2838" s="128"/>
      <c r="E2838" s="128"/>
      <c r="G2838" s="129"/>
      <c r="I2838" s="130"/>
    </row>
    <row r="2839" spans="2:9">
      <c r="B2839" s="127"/>
      <c r="C2839" s="128"/>
      <c r="E2839" s="128"/>
      <c r="G2839" s="129"/>
      <c r="I2839" s="130"/>
    </row>
    <row r="2840" spans="2:9">
      <c r="B2840" s="127"/>
      <c r="C2840" s="128"/>
      <c r="E2840" s="128"/>
      <c r="G2840" s="129"/>
      <c r="I2840" s="130"/>
    </row>
    <row r="2841" spans="2:9">
      <c r="B2841" s="127"/>
      <c r="C2841" s="128"/>
      <c r="E2841" s="128"/>
      <c r="G2841" s="129"/>
      <c r="I2841" s="130"/>
    </row>
    <row r="2842" spans="2:9">
      <c r="B2842" s="127"/>
      <c r="C2842" s="128"/>
      <c r="E2842" s="128"/>
      <c r="G2842" s="129"/>
      <c r="I2842" s="130"/>
    </row>
    <row r="2843" spans="2:9">
      <c r="B2843" s="127"/>
      <c r="C2843" s="128"/>
      <c r="E2843" s="128"/>
      <c r="G2843" s="129"/>
      <c r="I2843" s="130"/>
    </row>
    <row r="2844" spans="2:9">
      <c r="B2844" s="127"/>
      <c r="C2844" s="128"/>
      <c r="E2844" s="128"/>
      <c r="G2844" s="129"/>
      <c r="I2844" s="130"/>
    </row>
    <row r="2845" spans="2:9">
      <c r="B2845" s="127"/>
      <c r="C2845" s="128"/>
      <c r="E2845" s="128"/>
      <c r="G2845" s="129"/>
      <c r="I2845" s="130"/>
    </row>
    <row r="2846" spans="2:9">
      <c r="B2846" s="127"/>
      <c r="C2846" s="128"/>
      <c r="E2846" s="128"/>
      <c r="G2846" s="129"/>
      <c r="I2846" s="130"/>
    </row>
    <row r="2847" spans="2:9">
      <c r="B2847" s="127"/>
      <c r="C2847" s="128"/>
      <c r="E2847" s="128"/>
      <c r="G2847" s="129"/>
      <c r="I2847" s="130"/>
    </row>
    <row r="2848" spans="2:9">
      <c r="B2848" s="127"/>
      <c r="C2848" s="128"/>
      <c r="E2848" s="128"/>
      <c r="G2848" s="129"/>
      <c r="I2848" s="130"/>
    </row>
    <row r="2849" spans="2:9">
      <c r="B2849" s="127"/>
      <c r="C2849" s="128"/>
      <c r="E2849" s="128"/>
      <c r="G2849" s="129"/>
      <c r="I2849" s="130"/>
    </row>
    <row r="2850" spans="2:9">
      <c r="B2850" s="127"/>
      <c r="C2850" s="128"/>
      <c r="E2850" s="128"/>
      <c r="G2850" s="129"/>
      <c r="I2850" s="130"/>
    </row>
    <row r="2851" spans="2:9">
      <c r="B2851" s="127"/>
      <c r="C2851" s="128"/>
      <c r="E2851" s="128"/>
      <c r="G2851" s="129"/>
      <c r="I2851" s="130"/>
    </row>
    <row r="2852" spans="2:9">
      <c r="B2852" s="127"/>
      <c r="C2852" s="128"/>
      <c r="E2852" s="128"/>
      <c r="G2852" s="129"/>
      <c r="I2852" s="130"/>
    </row>
    <row r="2853" spans="2:9">
      <c r="B2853" s="127"/>
      <c r="C2853" s="128"/>
      <c r="E2853" s="128"/>
      <c r="G2853" s="129"/>
      <c r="I2853" s="130"/>
    </row>
    <row r="2854" spans="2:9">
      <c r="B2854" s="127"/>
      <c r="C2854" s="128"/>
      <c r="E2854" s="128"/>
      <c r="G2854" s="129"/>
      <c r="I2854" s="130"/>
    </row>
    <row r="2855" spans="2:9">
      <c r="B2855" s="127"/>
      <c r="C2855" s="128"/>
      <c r="E2855" s="128"/>
      <c r="G2855" s="129"/>
      <c r="I2855" s="130"/>
    </row>
    <row r="2856" spans="2:9">
      <c r="B2856" s="127"/>
      <c r="C2856" s="128"/>
      <c r="E2856" s="128"/>
      <c r="G2856" s="129"/>
      <c r="I2856" s="130"/>
    </row>
    <row r="2857" spans="2:9">
      <c r="B2857" s="127"/>
      <c r="C2857" s="128"/>
      <c r="E2857" s="128"/>
      <c r="G2857" s="129"/>
      <c r="I2857" s="130"/>
    </row>
    <row r="2858" spans="2:9">
      <c r="B2858" s="127"/>
      <c r="C2858" s="128"/>
      <c r="E2858" s="128"/>
      <c r="G2858" s="129"/>
      <c r="I2858" s="130"/>
    </row>
    <row r="2859" spans="2:9">
      <c r="B2859" s="127"/>
      <c r="C2859" s="128"/>
      <c r="E2859" s="128"/>
      <c r="G2859" s="129"/>
      <c r="I2859" s="130"/>
    </row>
    <row r="2860" spans="2:9">
      <c r="B2860" s="127"/>
      <c r="C2860" s="128"/>
      <c r="E2860" s="128"/>
      <c r="G2860" s="129"/>
      <c r="I2860" s="130"/>
    </row>
    <row r="2861" spans="2:9">
      <c r="B2861" s="127"/>
      <c r="C2861" s="128"/>
      <c r="E2861" s="128"/>
      <c r="G2861" s="129"/>
      <c r="I2861" s="130"/>
    </row>
    <row r="2862" spans="2:9">
      <c r="B2862" s="127"/>
      <c r="C2862" s="128"/>
      <c r="E2862" s="128"/>
      <c r="G2862" s="129"/>
      <c r="I2862" s="130"/>
    </row>
    <row r="2863" spans="2:9">
      <c r="B2863" s="127"/>
      <c r="C2863" s="128"/>
      <c r="E2863" s="128"/>
      <c r="G2863" s="129"/>
      <c r="I2863" s="130"/>
    </row>
    <row r="2864" spans="2:9">
      <c r="B2864" s="127"/>
      <c r="C2864" s="128"/>
      <c r="E2864" s="128"/>
      <c r="G2864" s="129"/>
      <c r="I2864" s="130"/>
    </row>
    <row r="2865" spans="2:9">
      <c r="B2865" s="127"/>
      <c r="C2865" s="128"/>
      <c r="E2865" s="128"/>
      <c r="G2865" s="129"/>
      <c r="I2865" s="130"/>
    </row>
    <row r="2866" spans="2:9">
      <c r="B2866" s="127"/>
      <c r="C2866" s="128"/>
      <c r="E2866" s="128"/>
      <c r="G2866" s="129"/>
      <c r="I2866" s="130"/>
    </row>
    <row r="2867" spans="2:9">
      <c r="B2867" s="127"/>
      <c r="C2867" s="128"/>
      <c r="E2867" s="128"/>
      <c r="G2867" s="129"/>
      <c r="I2867" s="130"/>
    </row>
    <row r="2868" spans="2:9">
      <c r="B2868" s="127"/>
      <c r="C2868" s="128"/>
      <c r="E2868" s="128"/>
      <c r="G2868" s="129"/>
      <c r="I2868" s="130"/>
    </row>
    <row r="2869" spans="2:9">
      <c r="B2869" s="127"/>
      <c r="C2869" s="128"/>
      <c r="E2869" s="128"/>
      <c r="G2869" s="129"/>
      <c r="I2869" s="130"/>
    </row>
    <row r="2870" spans="2:9">
      <c r="B2870" s="127"/>
      <c r="C2870" s="128"/>
      <c r="E2870" s="128"/>
      <c r="G2870" s="129"/>
      <c r="I2870" s="130"/>
    </row>
    <row r="2871" spans="2:9">
      <c r="B2871" s="127"/>
      <c r="C2871" s="128"/>
      <c r="E2871" s="128"/>
      <c r="G2871" s="129"/>
      <c r="I2871" s="130"/>
    </row>
    <row r="2872" spans="2:9">
      <c r="B2872" s="127"/>
      <c r="C2872" s="128"/>
      <c r="E2872" s="128"/>
      <c r="G2872" s="129"/>
      <c r="I2872" s="130"/>
    </row>
    <row r="2873" spans="2:9">
      <c r="B2873" s="127"/>
      <c r="C2873" s="128"/>
      <c r="E2873" s="128"/>
      <c r="G2873" s="129"/>
      <c r="I2873" s="130"/>
    </row>
    <row r="2874" spans="2:9">
      <c r="B2874" s="127"/>
      <c r="C2874" s="128"/>
      <c r="E2874" s="128"/>
      <c r="G2874" s="129"/>
      <c r="I2874" s="130"/>
    </row>
    <row r="2875" spans="2:9">
      <c r="B2875" s="127"/>
      <c r="C2875" s="128"/>
      <c r="E2875" s="128"/>
      <c r="G2875" s="129"/>
      <c r="I2875" s="130"/>
    </row>
    <row r="2876" spans="2:9">
      <c r="B2876" s="127"/>
      <c r="C2876" s="128"/>
      <c r="E2876" s="128"/>
      <c r="G2876" s="129"/>
      <c r="I2876" s="130"/>
    </row>
    <row r="2877" spans="2:9">
      <c r="B2877" s="127"/>
      <c r="C2877" s="128"/>
      <c r="E2877" s="128"/>
      <c r="G2877" s="129"/>
      <c r="I2877" s="130"/>
    </row>
    <row r="2878" spans="2:9">
      <c r="B2878" s="127"/>
      <c r="C2878" s="128"/>
      <c r="E2878" s="128"/>
      <c r="G2878" s="129"/>
      <c r="I2878" s="130"/>
    </row>
    <row r="2879" spans="2:9">
      <c r="B2879" s="127"/>
      <c r="C2879" s="128"/>
      <c r="E2879" s="128"/>
      <c r="G2879" s="129"/>
      <c r="I2879" s="130"/>
    </row>
    <row r="2880" spans="2:9">
      <c r="B2880" s="127"/>
      <c r="C2880" s="128"/>
      <c r="E2880" s="128"/>
      <c r="G2880" s="129"/>
      <c r="I2880" s="130"/>
    </row>
    <row r="2881" spans="2:9">
      <c r="B2881" s="127"/>
      <c r="C2881" s="128"/>
      <c r="E2881" s="128"/>
      <c r="G2881" s="129"/>
      <c r="I2881" s="130"/>
    </row>
    <row r="2882" spans="2:9">
      <c r="B2882" s="127"/>
      <c r="C2882" s="128"/>
      <c r="E2882" s="128"/>
      <c r="G2882" s="129"/>
      <c r="I2882" s="130"/>
    </row>
    <row r="2883" spans="2:9">
      <c r="B2883" s="127"/>
      <c r="C2883" s="128"/>
      <c r="E2883" s="128"/>
      <c r="G2883" s="129"/>
      <c r="I2883" s="130"/>
    </row>
    <row r="2884" spans="2:9">
      <c r="B2884" s="127"/>
      <c r="C2884" s="128"/>
      <c r="E2884" s="128"/>
      <c r="G2884" s="129"/>
      <c r="I2884" s="130"/>
    </row>
    <row r="2885" spans="2:9">
      <c r="B2885" s="127"/>
      <c r="C2885" s="128"/>
      <c r="E2885" s="128"/>
      <c r="G2885" s="129"/>
      <c r="I2885" s="130"/>
    </row>
    <row r="2886" spans="2:9">
      <c r="B2886" s="127"/>
      <c r="C2886" s="128"/>
      <c r="E2886" s="128"/>
      <c r="G2886" s="129"/>
      <c r="I2886" s="130"/>
    </row>
    <row r="2887" spans="2:9">
      <c r="B2887" s="127"/>
      <c r="C2887" s="128"/>
      <c r="E2887" s="128"/>
      <c r="G2887" s="129"/>
      <c r="I2887" s="130"/>
    </row>
    <row r="2888" spans="2:9">
      <c r="B2888" s="127"/>
      <c r="C2888" s="128"/>
      <c r="E2888" s="128"/>
      <c r="G2888" s="129"/>
      <c r="I2888" s="130"/>
    </row>
    <row r="2889" spans="2:9">
      <c r="B2889" s="127"/>
      <c r="C2889" s="128"/>
      <c r="E2889" s="128"/>
      <c r="G2889" s="129"/>
      <c r="I2889" s="130"/>
    </row>
    <row r="2890" spans="2:9">
      <c r="B2890" s="127"/>
      <c r="C2890" s="128"/>
      <c r="E2890" s="128"/>
      <c r="G2890" s="129"/>
      <c r="I2890" s="130"/>
    </row>
    <row r="2891" spans="2:9">
      <c r="B2891" s="127"/>
      <c r="C2891" s="128"/>
      <c r="E2891" s="128"/>
      <c r="G2891" s="129"/>
      <c r="I2891" s="130"/>
    </row>
    <row r="2892" spans="2:9">
      <c r="B2892" s="127"/>
      <c r="C2892" s="128"/>
      <c r="E2892" s="128"/>
      <c r="G2892" s="129"/>
      <c r="I2892" s="130"/>
    </row>
    <row r="2893" spans="2:9">
      <c r="B2893" s="127"/>
      <c r="C2893" s="128"/>
      <c r="E2893" s="128"/>
      <c r="G2893" s="129"/>
      <c r="I2893" s="130"/>
    </row>
    <row r="2894" spans="2:9">
      <c r="B2894" s="127"/>
      <c r="C2894" s="128"/>
      <c r="E2894" s="128"/>
      <c r="G2894" s="129"/>
      <c r="I2894" s="130"/>
    </row>
    <row r="2895" spans="2:9">
      <c r="B2895" s="127"/>
      <c r="C2895" s="128"/>
      <c r="E2895" s="128"/>
      <c r="G2895" s="129"/>
      <c r="I2895" s="130"/>
    </row>
    <row r="2896" spans="2:9">
      <c r="B2896" s="127"/>
      <c r="C2896" s="128"/>
      <c r="E2896" s="128"/>
      <c r="G2896" s="129"/>
      <c r="I2896" s="130"/>
    </row>
    <row r="2897" spans="2:9">
      <c r="B2897" s="127"/>
      <c r="C2897" s="128"/>
      <c r="E2897" s="128"/>
      <c r="G2897" s="129"/>
      <c r="I2897" s="130"/>
    </row>
    <row r="2898" spans="2:9">
      <c r="B2898" s="127"/>
      <c r="C2898" s="128"/>
      <c r="E2898" s="128"/>
      <c r="G2898" s="129"/>
      <c r="I2898" s="130"/>
    </row>
    <row r="2899" spans="2:9">
      <c r="B2899" s="127"/>
      <c r="C2899" s="128"/>
      <c r="E2899" s="128"/>
      <c r="G2899" s="129"/>
      <c r="I2899" s="130"/>
    </row>
    <row r="2900" spans="2:9">
      <c r="B2900" s="127"/>
      <c r="C2900" s="128"/>
      <c r="E2900" s="128"/>
      <c r="G2900" s="129"/>
      <c r="I2900" s="130"/>
    </row>
    <row r="2901" spans="2:9">
      <c r="B2901" s="127"/>
      <c r="C2901" s="128"/>
      <c r="E2901" s="128"/>
      <c r="G2901" s="129"/>
      <c r="I2901" s="130"/>
    </row>
    <row r="2902" spans="2:9">
      <c r="B2902" s="127"/>
      <c r="C2902" s="128"/>
      <c r="E2902" s="128"/>
      <c r="G2902" s="129"/>
      <c r="I2902" s="130"/>
    </row>
    <row r="2903" spans="2:9">
      <c r="B2903" s="127"/>
      <c r="C2903" s="128"/>
      <c r="E2903" s="128"/>
      <c r="G2903" s="129"/>
      <c r="I2903" s="130"/>
    </row>
    <row r="2904" spans="2:9">
      <c r="B2904" s="127"/>
      <c r="C2904" s="128"/>
      <c r="E2904" s="128"/>
      <c r="G2904" s="129"/>
      <c r="I2904" s="130"/>
    </row>
    <row r="2905" spans="2:9">
      <c r="B2905" s="127"/>
      <c r="C2905" s="128"/>
      <c r="E2905" s="128"/>
      <c r="G2905" s="129"/>
      <c r="I2905" s="130"/>
    </row>
    <row r="2906" spans="2:9">
      <c r="B2906" s="127"/>
      <c r="C2906" s="128"/>
      <c r="E2906" s="128"/>
      <c r="G2906" s="129"/>
      <c r="I2906" s="130"/>
    </row>
    <row r="2907" spans="2:9">
      <c r="B2907" s="127"/>
      <c r="C2907" s="128"/>
      <c r="E2907" s="128"/>
      <c r="G2907" s="129"/>
      <c r="I2907" s="130"/>
    </row>
    <row r="2908" spans="2:9">
      <c r="B2908" s="127"/>
      <c r="C2908" s="128"/>
      <c r="E2908" s="128"/>
      <c r="G2908" s="129"/>
      <c r="I2908" s="130"/>
    </row>
    <row r="2909" spans="2:9">
      <c r="B2909" s="127"/>
      <c r="C2909" s="128"/>
      <c r="E2909" s="128"/>
      <c r="G2909" s="129"/>
      <c r="I2909" s="130"/>
    </row>
    <row r="2910" spans="2:9">
      <c r="B2910" s="127"/>
      <c r="C2910" s="128"/>
      <c r="E2910" s="128"/>
      <c r="G2910" s="129"/>
      <c r="I2910" s="130"/>
    </row>
    <row r="2911" spans="2:9">
      <c r="B2911" s="127"/>
      <c r="C2911" s="128"/>
      <c r="E2911" s="128"/>
      <c r="G2911" s="129"/>
      <c r="I2911" s="130"/>
    </row>
    <row r="2912" spans="2:9">
      <c r="B2912" s="127"/>
      <c r="C2912" s="128"/>
      <c r="E2912" s="128"/>
      <c r="G2912" s="129"/>
      <c r="I2912" s="130"/>
    </row>
    <row r="2913" spans="2:9">
      <c r="B2913" s="127"/>
      <c r="C2913" s="128"/>
      <c r="E2913" s="128"/>
      <c r="G2913" s="129"/>
      <c r="I2913" s="130"/>
    </row>
    <row r="2914" spans="2:9">
      <c r="B2914" s="127"/>
      <c r="C2914" s="128"/>
      <c r="E2914" s="128"/>
      <c r="G2914" s="129"/>
      <c r="I2914" s="130"/>
    </row>
    <row r="2915" spans="2:9">
      <c r="B2915" s="127"/>
      <c r="C2915" s="128"/>
      <c r="E2915" s="128"/>
      <c r="G2915" s="129"/>
      <c r="I2915" s="130"/>
    </row>
    <row r="2916" spans="2:9">
      <c r="B2916" s="127"/>
      <c r="C2916" s="128"/>
      <c r="E2916" s="128"/>
      <c r="G2916" s="129"/>
      <c r="I2916" s="130"/>
    </row>
    <row r="2917" spans="2:9">
      <c r="B2917" s="127"/>
      <c r="C2917" s="128"/>
      <c r="E2917" s="128"/>
      <c r="G2917" s="129"/>
      <c r="I2917" s="130"/>
    </row>
    <row r="2918" spans="2:9">
      <c r="B2918" s="127"/>
      <c r="C2918" s="128"/>
      <c r="E2918" s="128"/>
      <c r="G2918" s="129"/>
      <c r="I2918" s="130"/>
    </row>
    <row r="2919" spans="2:9">
      <c r="B2919" s="127"/>
      <c r="C2919" s="128"/>
      <c r="E2919" s="128"/>
      <c r="G2919" s="129"/>
      <c r="I2919" s="130"/>
    </row>
    <row r="2920" spans="2:9">
      <c r="B2920" s="127"/>
      <c r="C2920" s="128"/>
      <c r="E2920" s="128"/>
      <c r="G2920" s="129"/>
      <c r="I2920" s="130"/>
    </row>
    <row r="2921" spans="2:9">
      <c r="B2921" s="127"/>
      <c r="C2921" s="128"/>
      <c r="E2921" s="128"/>
      <c r="G2921" s="129"/>
      <c r="I2921" s="130"/>
    </row>
    <row r="2922" spans="2:9">
      <c r="B2922" s="127"/>
      <c r="C2922" s="128"/>
      <c r="E2922" s="128"/>
      <c r="G2922" s="129"/>
      <c r="I2922" s="130"/>
    </row>
    <row r="2923" spans="2:9">
      <c r="B2923" s="127"/>
      <c r="C2923" s="128"/>
      <c r="E2923" s="128"/>
      <c r="G2923" s="129"/>
      <c r="I2923" s="130"/>
    </row>
    <row r="2924" spans="2:9">
      <c r="B2924" s="127"/>
      <c r="C2924" s="128"/>
      <c r="E2924" s="128"/>
      <c r="G2924" s="129"/>
      <c r="I2924" s="130"/>
    </row>
    <row r="2925" spans="2:9">
      <c r="B2925" s="127"/>
      <c r="C2925" s="128"/>
      <c r="E2925" s="128"/>
      <c r="G2925" s="129"/>
      <c r="I2925" s="130"/>
    </row>
    <row r="2926" spans="2:9">
      <c r="B2926" s="127"/>
      <c r="C2926" s="128"/>
      <c r="E2926" s="128"/>
      <c r="G2926" s="129"/>
      <c r="I2926" s="130"/>
    </row>
    <row r="2927" spans="2:9">
      <c r="B2927" s="127"/>
      <c r="C2927" s="128"/>
      <c r="E2927" s="128"/>
      <c r="G2927" s="129"/>
      <c r="I2927" s="130"/>
    </row>
    <row r="2928" spans="2:9">
      <c r="B2928" s="127"/>
      <c r="C2928" s="128"/>
      <c r="E2928" s="128"/>
      <c r="G2928" s="129"/>
      <c r="I2928" s="130"/>
    </row>
    <row r="2929" spans="2:9">
      <c r="B2929" s="127"/>
      <c r="C2929" s="128"/>
      <c r="E2929" s="128"/>
      <c r="G2929" s="129"/>
      <c r="I2929" s="130"/>
    </row>
    <row r="2930" spans="2:9">
      <c r="B2930" s="127"/>
      <c r="C2930" s="128"/>
      <c r="E2930" s="128"/>
      <c r="G2930" s="129"/>
      <c r="I2930" s="130"/>
    </row>
    <row r="2931" spans="2:9">
      <c r="B2931" s="127"/>
      <c r="C2931" s="128"/>
      <c r="E2931" s="128"/>
      <c r="G2931" s="129"/>
      <c r="I2931" s="130"/>
    </row>
    <row r="2932" spans="2:9">
      <c r="B2932" s="127"/>
      <c r="C2932" s="128"/>
      <c r="E2932" s="128"/>
      <c r="G2932" s="129"/>
      <c r="I2932" s="130"/>
    </row>
    <row r="2933" spans="2:9">
      <c r="B2933" s="127"/>
      <c r="C2933" s="128"/>
      <c r="E2933" s="128"/>
      <c r="G2933" s="129"/>
      <c r="I2933" s="130"/>
    </row>
    <row r="2934" spans="2:9">
      <c r="B2934" s="127"/>
      <c r="C2934" s="128"/>
      <c r="E2934" s="128"/>
      <c r="G2934" s="129"/>
      <c r="I2934" s="130"/>
    </row>
    <row r="2935" spans="2:9">
      <c r="B2935" s="127"/>
      <c r="C2935" s="128"/>
      <c r="E2935" s="128"/>
      <c r="G2935" s="129"/>
      <c r="I2935" s="130"/>
    </row>
    <row r="2936" spans="2:9">
      <c r="B2936" s="127"/>
      <c r="C2936" s="128"/>
      <c r="E2936" s="128"/>
      <c r="G2936" s="129"/>
      <c r="I2936" s="130"/>
    </row>
    <row r="2937" spans="2:9">
      <c r="B2937" s="127"/>
      <c r="C2937" s="128"/>
      <c r="E2937" s="128"/>
      <c r="G2937" s="129"/>
      <c r="I2937" s="130"/>
    </row>
    <row r="2938" spans="2:9">
      <c r="B2938" s="127"/>
      <c r="C2938" s="128"/>
      <c r="E2938" s="128"/>
      <c r="G2938" s="129"/>
      <c r="I2938" s="130"/>
    </row>
    <row r="2939" spans="2:9">
      <c r="B2939" s="127"/>
      <c r="C2939" s="128"/>
      <c r="E2939" s="128"/>
      <c r="G2939" s="129"/>
      <c r="I2939" s="130"/>
    </row>
    <row r="2940" spans="2:9">
      <c r="B2940" s="127"/>
      <c r="C2940" s="128"/>
      <c r="E2940" s="128"/>
      <c r="G2940" s="129"/>
      <c r="I2940" s="130"/>
    </row>
    <row r="2941" spans="2:9">
      <c r="B2941" s="127"/>
      <c r="C2941" s="128"/>
      <c r="E2941" s="128"/>
      <c r="G2941" s="129"/>
      <c r="I2941" s="130"/>
    </row>
    <row r="2942" spans="2:9">
      <c r="B2942" s="127"/>
      <c r="C2942" s="128"/>
      <c r="E2942" s="128"/>
      <c r="G2942" s="129"/>
      <c r="I2942" s="130"/>
    </row>
    <row r="2943" spans="2:9">
      <c r="B2943" s="127"/>
      <c r="C2943" s="128"/>
      <c r="E2943" s="128"/>
      <c r="G2943" s="129"/>
      <c r="I2943" s="130"/>
    </row>
    <row r="2944" spans="2:9">
      <c r="B2944" s="127"/>
      <c r="C2944" s="128"/>
      <c r="E2944" s="128"/>
      <c r="G2944" s="129"/>
      <c r="I2944" s="130"/>
    </row>
    <row r="2945" spans="2:9">
      <c r="B2945" s="127"/>
      <c r="C2945" s="128"/>
      <c r="E2945" s="128"/>
      <c r="G2945" s="129"/>
      <c r="I2945" s="130"/>
    </row>
    <row r="2946" spans="2:9">
      <c r="B2946" s="127"/>
      <c r="C2946" s="128"/>
      <c r="E2946" s="128"/>
      <c r="G2946" s="129"/>
      <c r="I2946" s="130"/>
    </row>
    <row r="2947" spans="2:9">
      <c r="B2947" s="127"/>
      <c r="C2947" s="128"/>
      <c r="E2947" s="128"/>
      <c r="G2947" s="129"/>
      <c r="I2947" s="130"/>
    </row>
    <row r="2948" spans="2:9">
      <c r="B2948" s="127"/>
      <c r="C2948" s="128"/>
      <c r="E2948" s="128"/>
      <c r="G2948" s="129"/>
      <c r="I2948" s="130"/>
    </row>
    <row r="2949" spans="2:9">
      <c r="B2949" s="127"/>
      <c r="C2949" s="128"/>
      <c r="E2949" s="128"/>
      <c r="G2949" s="129"/>
      <c r="I2949" s="130"/>
    </row>
    <row r="2950" spans="2:9">
      <c r="B2950" s="127"/>
      <c r="C2950" s="128"/>
      <c r="E2950" s="128"/>
      <c r="G2950" s="129"/>
      <c r="I2950" s="130"/>
    </row>
    <row r="2951" spans="2:9">
      <c r="B2951" s="127"/>
      <c r="C2951" s="128"/>
      <c r="E2951" s="128"/>
      <c r="G2951" s="129"/>
      <c r="I2951" s="130"/>
    </row>
    <row r="2952" spans="2:9">
      <c r="B2952" s="127"/>
      <c r="C2952" s="128"/>
      <c r="E2952" s="128"/>
      <c r="G2952" s="129"/>
      <c r="I2952" s="130"/>
    </row>
    <row r="2953" spans="2:9">
      <c r="B2953" s="127"/>
      <c r="C2953" s="128"/>
      <c r="E2953" s="128"/>
      <c r="G2953" s="129"/>
      <c r="I2953" s="130"/>
    </row>
    <row r="2954" spans="2:9">
      <c r="B2954" s="127"/>
      <c r="C2954" s="128"/>
      <c r="E2954" s="128"/>
      <c r="G2954" s="129"/>
      <c r="I2954" s="130"/>
    </row>
    <row r="2955" spans="2:9">
      <c r="B2955" s="127"/>
      <c r="C2955" s="128"/>
      <c r="E2955" s="128"/>
      <c r="G2955" s="129"/>
      <c r="I2955" s="130"/>
    </row>
    <row r="2956" spans="2:9">
      <c r="B2956" s="127"/>
      <c r="C2956" s="128"/>
      <c r="E2956" s="128"/>
      <c r="G2956" s="129"/>
      <c r="I2956" s="130"/>
    </row>
    <row r="2957" spans="2:9">
      <c r="B2957" s="127"/>
      <c r="C2957" s="128"/>
      <c r="E2957" s="128"/>
      <c r="G2957" s="129"/>
      <c r="I2957" s="130"/>
    </row>
    <row r="2958" spans="2:9">
      <c r="B2958" s="127"/>
      <c r="C2958" s="128"/>
      <c r="E2958" s="128"/>
      <c r="G2958" s="129"/>
      <c r="I2958" s="130"/>
    </row>
    <row r="2959" spans="2:9">
      <c r="B2959" s="127"/>
      <c r="C2959" s="128"/>
      <c r="E2959" s="128"/>
      <c r="G2959" s="129"/>
      <c r="I2959" s="130"/>
    </row>
    <row r="2960" spans="2:9">
      <c r="B2960" s="127"/>
      <c r="C2960" s="128"/>
      <c r="E2960" s="128"/>
      <c r="G2960" s="129"/>
      <c r="I2960" s="130"/>
    </row>
    <row r="2961" spans="2:9">
      <c r="B2961" s="127"/>
      <c r="C2961" s="128"/>
      <c r="E2961" s="128"/>
      <c r="G2961" s="129"/>
      <c r="I2961" s="130"/>
    </row>
    <row r="2962" spans="2:9">
      <c r="B2962" s="127"/>
      <c r="C2962" s="128"/>
      <c r="E2962" s="128"/>
      <c r="G2962" s="129"/>
      <c r="I2962" s="130"/>
    </row>
    <row r="2963" spans="2:9">
      <c r="B2963" s="127"/>
      <c r="C2963" s="128"/>
      <c r="E2963" s="128"/>
      <c r="G2963" s="129"/>
      <c r="I2963" s="130"/>
    </row>
    <row r="2964" spans="2:9">
      <c r="B2964" s="127"/>
      <c r="C2964" s="128"/>
      <c r="E2964" s="128"/>
      <c r="G2964" s="129"/>
      <c r="I2964" s="130"/>
    </row>
    <row r="2965" spans="2:9">
      <c r="B2965" s="127"/>
      <c r="C2965" s="128"/>
      <c r="E2965" s="128"/>
      <c r="G2965" s="129"/>
      <c r="I2965" s="130"/>
    </row>
    <row r="2966" spans="2:9">
      <c r="B2966" s="127"/>
      <c r="C2966" s="128"/>
      <c r="E2966" s="128"/>
      <c r="G2966" s="129"/>
      <c r="I2966" s="130"/>
    </row>
    <row r="2967" spans="2:9">
      <c r="B2967" s="127"/>
      <c r="C2967" s="128"/>
      <c r="E2967" s="128"/>
      <c r="G2967" s="129"/>
      <c r="I2967" s="130"/>
    </row>
    <row r="2968" spans="2:9">
      <c r="B2968" s="127"/>
      <c r="C2968" s="128"/>
      <c r="E2968" s="128"/>
      <c r="G2968" s="129"/>
      <c r="I2968" s="130"/>
    </row>
    <row r="2969" spans="2:9">
      <c r="B2969" s="127"/>
      <c r="C2969" s="128"/>
      <c r="E2969" s="128"/>
      <c r="G2969" s="129"/>
      <c r="I2969" s="130"/>
    </row>
    <row r="2970" spans="2:9">
      <c r="B2970" s="127"/>
      <c r="C2970" s="128"/>
      <c r="E2970" s="128"/>
      <c r="G2970" s="129"/>
      <c r="I2970" s="130"/>
    </row>
    <row r="2971" spans="2:9">
      <c r="B2971" s="127"/>
      <c r="C2971" s="128"/>
      <c r="E2971" s="128"/>
      <c r="G2971" s="129"/>
      <c r="I2971" s="130"/>
    </row>
    <row r="2972" spans="2:9">
      <c r="B2972" s="127"/>
      <c r="C2972" s="128"/>
      <c r="E2972" s="128"/>
      <c r="G2972" s="129"/>
      <c r="I2972" s="130"/>
    </row>
    <row r="2973" spans="2:9">
      <c r="B2973" s="127"/>
      <c r="C2973" s="128"/>
      <c r="E2973" s="128"/>
      <c r="G2973" s="129"/>
      <c r="I2973" s="130"/>
    </row>
    <row r="2974" spans="2:9">
      <c r="B2974" s="127"/>
      <c r="C2974" s="128"/>
      <c r="E2974" s="128"/>
      <c r="G2974" s="129"/>
      <c r="I2974" s="130"/>
    </row>
    <row r="2975" spans="2:9">
      <c r="B2975" s="127"/>
      <c r="C2975" s="128"/>
      <c r="E2975" s="128"/>
      <c r="G2975" s="129"/>
      <c r="I2975" s="130"/>
    </row>
    <row r="2976" spans="2:9">
      <c r="B2976" s="127"/>
      <c r="C2976" s="128"/>
      <c r="E2976" s="128"/>
      <c r="G2976" s="129"/>
      <c r="I2976" s="130"/>
    </row>
    <row r="2977" spans="2:9">
      <c r="B2977" s="127"/>
      <c r="C2977" s="128"/>
      <c r="E2977" s="128"/>
      <c r="G2977" s="129"/>
      <c r="I2977" s="130"/>
    </row>
    <row r="2978" spans="2:9">
      <c r="B2978" s="127"/>
      <c r="C2978" s="128"/>
      <c r="E2978" s="128"/>
      <c r="G2978" s="129"/>
      <c r="I2978" s="130"/>
    </row>
    <row r="2979" spans="2:9">
      <c r="B2979" s="127"/>
      <c r="C2979" s="128"/>
      <c r="E2979" s="128"/>
      <c r="G2979" s="129"/>
      <c r="I2979" s="130"/>
    </row>
    <row r="2980" spans="2:9">
      <c r="B2980" s="127"/>
      <c r="C2980" s="128"/>
      <c r="E2980" s="128"/>
      <c r="G2980" s="129"/>
      <c r="I2980" s="130"/>
    </row>
    <row r="2981" spans="2:9">
      <c r="B2981" s="127"/>
      <c r="C2981" s="128"/>
      <c r="E2981" s="128"/>
      <c r="G2981" s="129"/>
      <c r="I2981" s="130"/>
    </row>
    <row r="2982" spans="2:9">
      <c r="B2982" s="127"/>
      <c r="C2982" s="128"/>
      <c r="E2982" s="128"/>
      <c r="G2982" s="129"/>
      <c r="I2982" s="130"/>
    </row>
    <row r="2983" spans="2:9">
      <c r="B2983" s="127"/>
      <c r="C2983" s="128"/>
      <c r="E2983" s="128"/>
      <c r="G2983" s="129"/>
      <c r="I2983" s="130"/>
    </row>
    <row r="2984" spans="2:9">
      <c r="B2984" s="127"/>
      <c r="C2984" s="128"/>
      <c r="E2984" s="128"/>
      <c r="G2984" s="129"/>
      <c r="I2984" s="130"/>
    </row>
    <row r="2985" spans="2:9">
      <c r="B2985" s="127"/>
      <c r="C2985" s="128"/>
      <c r="E2985" s="128"/>
      <c r="G2985" s="129"/>
      <c r="I2985" s="130"/>
    </row>
    <row r="2986" spans="2:9">
      <c r="B2986" s="127"/>
      <c r="C2986" s="128"/>
      <c r="E2986" s="128"/>
      <c r="G2986" s="129"/>
      <c r="I2986" s="130"/>
    </row>
    <row r="2987" spans="2:9">
      <c r="B2987" s="127"/>
      <c r="C2987" s="128"/>
      <c r="E2987" s="128"/>
      <c r="G2987" s="129"/>
      <c r="I2987" s="130"/>
    </row>
    <row r="2988" spans="2:9">
      <c r="B2988" s="127"/>
      <c r="C2988" s="128"/>
      <c r="E2988" s="128"/>
      <c r="G2988" s="129"/>
      <c r="I2988" s="130"/>
    </row>
    <row r="2989" spans="2:9">
      <c r="B2989" s="127"/>
      <c r="C2989" s="128"/>
      <c r="E2989" s="128"/>
      <c r="G2989" s="129"/>
      <c r="I2989" s="130"/>
    </row>
    <row r="2990" spans="2:9">
      <c r="B2990" s="127"/>
      <c r="C2990" s="128"/>
      <c r="E2990" s="128"/>
      <c r="G2990" s="129"/>
      <c r="I2990" s="130"/>
    </row>
    <row r="2991" spans="2:9">
      <c r="B2991" s="127"/>
      <c r="C2991" s="128"/>
      <c r="E2991" s="128"/>
      <c r="G2991" s="129"/>
      <c r="I2991" s="130"/>
    </row>
    <row r="2992" spans="2:9">
      <c r="B2992" s="127"/>
      <c r="C2992" s="128"/>
      <c r="E2992" s="128"/>
      <c r="G2992" s="129"/>
      <c r="I2992" s="130"/>
    </row>
    <row r="2993" spans="2:9">
      <c r="B2993" s="127"/>
      <c r="C2993" s="128"/>
      <c r="E2993" s="128"/>
      <c r="G2993" s="129"/>
      <c r="I2993" s="130"/>
    </row>
    <row r="2994" spans="2:9">
      <c r="B2994" s="127"/>
      <c r="C2994" s="128"/>
      <c r="E2994" s="128"/>
      <c r="G2994" s="129"/>
      <c r="I2994" s="130"/>
    </row>
    <row r="2995" spans="2:9">
      <c r="B2995" s="127"/>
      <c r="C2995" s="128"/>
      <c r="E2995" s="128"/>
      <c r="G2995" s="129"/>
      <c r="I2995" s="130"/>
    </row>
    <row r="2996" spans="2:9">
      <c r="B2996" s="127"/>
      <c r="C2996" s="128"/>
      <c r="E2996" s="128"/>
      <c r="G2996" s="129"/>
      <c r="I2996" s="130"/>
    </row>
    <row r="2997" spans="2:9">
      <c r="B2997" s="127"/>
      <c r="C2997" s="128"/>
      <c r="E2997" s="128"/>
      <c r="G2997" s="129"/>
      <c r="I2997" s="130"/>
    </row>
    <row r="2998" spans="2:9">
      <c r="B2998" s="127"/>
      <c r="C2998" s="128"/>
      <c r="E2998" s="128"/>
      <c r="G2998" s="129"/>
      <c r="I2998" s="130"/>
    </row>
    <row r="2999" spans="2:9">
      <c r="B2999" s="127"/>
      <c r="C2999" s="128"/>
      <c r="E2999" s="128"/>
      <c r="G2999" s="129"/>
      <c r="I2999" s="130"/>
    </row>
    <row r="3000" spans="2:9">
      <c r="B3000" s="127"/>
      <c r="C3000" s="128"/>
      <c r="E3000" s="128"/>
      <c r="G3000" s="129"/>
      <c r="I3000" s="130"/>
    </row>
    <row r="3001" spans="2:9">
      <c r="B3001" s="127"/>
      <c r="C3001" s="128"/>
      <c r="E3001" s="128"/>
      <c r="G3001" s="129"/>
      <c r="I3001" s="130"/>
    </row>
    <row r="3002" spans="2:9">
      <c r="B3002" s="127"/>
      <c r="C3002" s="128"/>
      <c r="E3002" s="128"/>
      <c r="G3002" s="129"/>
      <c r="I3002" s="130"/>
    </row>
    <row r="3003" spans="2:9">
      <c r="B3003" s="127"/>
      <c r="C3003" s="128"/>
      <c r="E3003" s="128"/>
      <c r="G3003" s="129"/>
      <c r="I3003" s="130"/>
    </row>
    <row r="3004" spans="2:9">
      <c r="B3004" s="127"/>
      <c r="C3004" s="128"/>
      <c r="E3004" s="128"/>
      <c r="G3004" s="129"/>
      <c r="I3004" s="130"/>
    </row>
    <row r="3005" spans="2:9">
      <c r="B3005" s="127"/>
      <c r="C3005" s="128"/>
      <c r="E3005" s="128"/>
      <c r="G3005" s="129"/>
      <c r="I3005" s="130"/>
    </row>
    <row r="3006" spans="2:9">
      <c r="B3006" s="127"/>
      <c r="C3006" s="128"/>
      <c r="E3006" s="128"/>
      <c r="G3006" s="129"/>
      <c r="I3006" s="130"/>
    </row>
    <row r="3007" spans="2:9">
      <c r="B3007" s="127"/>
      <c r="C3007" s="128"/>
      <c r="E3007" s="128"/>
      <c r="G3007" s="129"/>
      <c r="I3007" s="130"/>
    </row>
    <row r="3008" spans="2:9">
      <c r="B3008" s="127"/>
      <c r="C3008" s="128"/>
      <c r="E3008" s="128"/>
      <c r="G3008" s="129"/>
      <c r="I3008" s="130"/>
    </row>
    <row r="3009" spans="2:9">
      <c r="B3009" s="127"/>
      <c r="C3009" s="128"/>
      <c r="E3009" s="128"/>
      <c r="G3009" s="129"/>
      <c r="I3009" s="130"/>
    </row>
    <row r="3010" spans="2:9">
      <c r="B3010" s="127"/>
      <c r="C3010" s="128"/>
      <c r="E3010" s="128"/>
      <c r="G3010" s="129"/>
      <c r="I3010" s="130"/>
    </row>
    <row r="3011" spans="2:9">
      <c r="B3011" s="127"/>
      <c r="C3011" s="128"/>
      <c r="E3011" s="128"/>
      <c r="G3011" s="129"/>
      <c r="I3011" s="130"/>
    </row>
    <row r="3012" spans="2:9">
      <c r="B3012" s="127"/>
      <c r="C3012" s="128"/>
      <c r="E3012" s="128"/>
      <c r="G3012" s="129"/>
      <c r="I3012" s="130"/>
    </row>
    <row r="3013" spans="2:9">
      <c r="B3013" s="127"/>
      <c r="C3013" s="128"/>
      <c r="E3013" s="128"/>
      <c r="G3013" s="129"/>
      <c r="I3013" s="130"/>
    </row>
    <row r="3014" spans="2:9">
      <c r="B3014" s="127"/>
      <c r="C3014" s="128"/>
      <c r="E3014" s="128"/>
      <c r="G3014" s="129"/>
      <c r="I3014" s="130"/>
    </row>
    <row r="3015" spans="2:9">
      <c r="B3015" s="127"/>
      <c r="C3015" s="128"/>
      <c r="E3015" s="128"/>
      <c r="G3015" s="129"/>
      <c r="I3015" s="130"/>
    </row>
    <row r="3016" spans="2:9">
      <c r="B3016" s="127"/>
      <c r="C3016" s="128"/>
      <c r="E3016" s="128"/>
      <c r="G3016" s="129"/>
      <c r="I3016" s="130"/>
    </row>
    <row r="3017" spans="2:9">
      <c r="B3017" s="127"/>
      <c r="C3017" s="128"/>
      <c r="E3017" s="128"/>
      <c r="G3017" s="129"/>
      <c r="I3017" s="130"/>
    </row>
    <row r="3018" spans="2:9">
      <c r="B3018" s="127"/>
      <c r="C3018" s="128"/>
      <c r="E3018" s="128"/>
      <c r="G3018" s="129"/>
      <c r="I3018" s="130"/>
    </row>
    <row r="3019" spans="2:9">
      <c r="B3019" s="127"/>
      <c r="C3019" s="128"/>
      <c r="E3019" s="128"/>
      <c r="G3019" s="129"/>
      <c r="I3019" s="130"/>
    </row>
    <row r="3020" spans="2:9">
      <c r="B3020" s="127"/>
      <c r="C3020" s="128"/>
      <c r="E3020" s="128"/>
      <c r="G3020" s="129"/>
      <c r="I3020" s="130"/>
    </row>
    <row r="3021" spans="2:9">
      <c r="B3021" s="127"/>
      <c r="C3021" s="128"/>
      <c r="E3021" s="128"/>
      <c r="G3021" s="129"/>
      <c r="I3021" s="130"/>
    </row>
    <row r="3022" spans="2:9">
      <c r="B3022" s="127"/>
      <c r="C3022" s="128"/>
      <c r="E3022" s="128"/>
      <c r="G3022" s="129"/>
      <c r="I3022" s="130"/>
    </row>
    <row r="3023" spans="2:9">
      <c r="B3023" s="127"/>
      <c r="C3023" s="128"/>
      <c r="E3023" s="128"/>
      <c r="G3023" s="129"/>
      <c r="I3023" s="130"/>
    </row>
    <row r="3024" spans="2:9">
      <c r="B3024" s="127"/>
      <c r="C3024" s="128"/>
      <c r="E3024" s="128"/>
      <c r="G3024" s="129"/>
      <c r="I3024" s="130"/>
    </row>
    <row r="3025" spans="2:9">
      <c r="B3025" s="127"/>
      <c r="C3025" s="128"/>
      <c r="E3025" s="128"/>
      <c r="G3025" s="129"/>
      <c r="I3025" s="130"/>
    </row>
    <row r="3026" spans="2:9">
      <c r="B3026" s="127"/>
      <c r="C3026" s="128"/>
      <c r="E3026" s="128"/>
      <c r="G3026" s="129"/>
      <c r="I3026" s="130"/>
    </row>
    <row r="3027" spans="2:9">
      <c r="B3027" s="127"/>
      <c r="C3027" s="128"/>
      <c r="E3027" s="128"/>
      <c r="G3027" s="129"/>
      <c r="I3027" s="130"/>
    </row>
    <row r="3028" spans="2:9">
      <c r="B3028" s="127"/>
      <c r="C3028" s="128"/>
      <c r="E3028" s="128"/>
      <c r="G3028" s="129"/>
      <c r="I3028" s="130"/>
    </row>
    <row r="3029" spans="2:9">
      <c r="B3029" s="127"/>
      <c r="C3029" s="128"/>
      <c r="E3029" s="128"/>
      <c r="G3029" s="129"/>
      <c r="I3029" s="130"/>
    </row>
    <row r="3030" spans="2:9">
      <c r="B3030" s="127"/>
      <c r="C3030" s="128"/>
      <c r="E3030" s="128"/>
      <c r="G3030" s="129"/>
      <c r="I3030" s="130"/>
    </row>
    <row r="3031" spans="2:9">
      <c r="B3031" s="127"/>
      <c r="C3031" s="128"/>
      <c r="E3031" s="128"/>
      <c r="G3031" s="129"/>
      <c r="I3031" s="130"/>
    </row>
    <row r="3032" spans="2:9">
      <c r="B3032" s="127"/>
      <c r="C3032" s="128"/>
      <c r="E3032" s="128"/>
      <c r="G3032" s="129"/>
      <c r="I3032" s="130"/>
    </row>
    <row r="3033" spans="2:9">
      <c r="B3033" s="127"/>
      <c r="C3033" s="128"/>
      <c r="E3033" s="128"/>
      <c r="G3033" s="129"/>
      <c r="I3033" s="130"/>
    </row>
    <row r="3034" spans="2:9">
      <c r="B3034" s="127"/>
      <c r="C3034" s="128"/>
      <c r="E3034" s="128"/>
      <c r="G3034" s="129"/>
      <c r="I3034" s="130"/>
    </row>
    <row r="3035" spans="2:9">
      <c r="B3035" s="127"/>
      <c r="C3035" s="128"/>
      <c r="E3035" s="128"/>
      <c r="G3035" s="129"/>
      <c r="I3035" s="130"/>
    </row>
    <row r="3036" spans="2:9">
      <c r="B3036" s="127"/>
      <c r="C3036" s="128"/>
      <c r="E3036" s="128"/>
      <c r="G3036" s="129"/>
      <c r="I3036" s="130"/>
    </row>
    <row r="3037" spans="2:9">
      <c r="B3037" s="127"/>
      <c r="C3037" s="128"/>
      <c r="E3037" s="128"/>
      <c r="G3037" s="129"/>
      <c r="I3037" s="130"/>
    </row>
    <row r="3038" spans="2:9">
      <c r="B3038" s="127"/>
      <c r="C3038" s="128"/>
      <c r="E3038" s="128"/>
      <c r="G3038" s="129"/>
      <c r="I3038" s="130"/>
    </row>
    <row r="3039" spans="2:9">
      <c r="B3039" s="127"/>
      <c r="C3039" s="128"/>
      <c r="E3039" s="128"/>
      <c r="G3039" s="129"/>
      <c r="I3039" s="130"/>
    </row>
    <row r="3040" spans="2:9">
      <c r="B3040" s="127"/>
      <c r="C3040" s="128"/>
      <c r="E3040" s="128"/>
      <c r="G3040" s="129"/>
      <c r="I3040" s="130"/>
    </row>
    <row r="3041" spans="2:9">
      <c r="B3041" s="127"/>
      <c r="C3041" s="128"/>
      <c r="E3041" s="128"/>
      <c r="G3041" s="129"/>
      <c r="I3041" s="130"/>
    </row>
    <row r="3042" spans="2:9">
      <c r="B3042" s="127"/>
      <c r="C3042" s="128"/>
      <c r="E3042" s="128"/>
      <c r="G3042" s="129"/>
      <c r="I3042" s="130"/>
    </row>
    <row r="3043" spans="2:9">
      <c r="B3043" s="127"/>
      <c r="C3043" s="128"/>
      <c r="E3043" s="128"/>
      <c r="G3043" s="129"/>
      <c r="I3043" s="130"/>
    </row>
    <row r="3044" spans="2:9">
      <c r="B3044" s="127"/>
      <c r="C3044" s="128"/>
      <c r="E3044" s="128"/>
      <c r="G3044" s="129"/>
      <c r="I3044" s="130"/>
    </row>
    <row r="3045" spans="2:9">
      <c r="B3045" s="127"/>
      <c r="C3045" s="128"/>
      <c r="E3045" s="128"/>
      <c r="G3045" s="129"/>
      <c r="I3045" s="130"/>
    </row>
    <row r="3046" spans="2:9">
      <c r="B3046" s="127"/>
      <c r="C3046" s="128"/>
      <c r="E3046" s="128"/>
      <c r="G3046" s="129"/>
      <c r="I3046" s="130"/>
    </row>
    <row r="3047" spans="2:9">
      <c r="B3047" s="127"/>
      <c r="C3047" s="128"/>
      <c r="E3047" s="128"/>
      <c r="G3047" s="129"/>
      <c r="I3047" s="130"/>
    </row>
    <row r="3048" spans="2:9">
      <c r="B3048" s="127"/>
      <c r="C3048" s="128"/>
      <c r="E3048" s="128"/>
      <c r="G3048" s="129"/>
      <c r="I3048" s="130"/>
    </row>
    <row r="3049" spans="2:9">
      <c r="B3049" s="127"/>
      <c r="C3049" s="128"/>
      <c r="E3049" s="128"/>
      <c r="G3049" s="129"/>
      <c r="I3049" s="130"/>
    </row>
    <row r="3050" spans="2:9">
      <c r="B3050" s="127"/>
      <c r="C3050" s="128"/>
      <c r="E3050" s="128"/>
      <c r="G3050" s="129"/>
      <c r="I3050" s="130"/>
    </row>
    <row r="3051" spans="2:9">
      <c r="B3051" s="127"/>
      <c r="C3051" s="128"/>
      <c r="E3051" s="128"/>
      <c r="G3051" s="129"/>
      <c r="I3051" s="130"/>
    </row>
    <row r="3052" spans="2:9">
      <c r="B3052" s="127"/>
      <c r="C3052" s="128"/>
      <c r="E3052" s="128"/>
      <c r="G3052" s="129"/>
      <c r="I3052" s="130"/>
    </row>
    <row r="3053" spans="2:9">
      <c r="B3053" s="127"/>
      <c r="C3053" s="128"/>
      <c r="E3053" s="128"/>
      <c r="G3053" s="129"/>
      <c r="I3053" s="130"/>
    </row>
    <row r="3054" spans="2:9">
      <c r="B3054" s="127"/>
      <c r="C3054" s="128"/>
      <c r="E3054" s="128"/>
      <c r="G3054" s="129"/>
      <c r="I3054" s="130"/>
    </row>
    <row r="3055" spans="2:9">
      <c r="B3055" s="127"/>
      <c r="C3055" s="128"/>
      <c r="E3055" s="128"/>
      <c r="G3055" s="129"/>
      <c r="I3055" s="130"/>
    </row>
    <row r="3056" spans="2:9">
      <c r="B3056" s="127"/>
      <c r="C3056" s="128"/>
      <c r="E3056" s="128"/>
      <c r="G3056" s="129"/>
      <c r="I3056" s="130"/>
    </row>
    <row r="3057" spans="2:9">
      <c r="B3057" s="127"/>
      <c r="C3057" s="128"/>
      <c r="E3057" s="128"/>
      <c r="G3057" s="129"/>
      <c r="I3057" s="130"/>
    </row>
    <row r="3058" spans="2:9">
      <c r="B3058" s="127"/>
      <c r="C3058" s="128"/>
      <c r="E3058" s="128"/>
      <c r="G3058" s="129"/>
      <c r="I3058" s="130"/>
    </row>
    <row r="3059" spans="2:9">
      <c r="B3059" s="127"/>
      <c r="C3059" s="128"/>
      <c r="E3059" s="128"/>
      <c r="G3059" s="129"/>
      <c r="I3059" s="130"/>
    </row>
    <row r="3060" spans="2:9">
      <c r="B3060" s="127"/>
      <c r="C3060" s="128"/>
      <c r="E3060" s="128"/>
      <c r="G3060" s="129"/>
      <c r="I3060" s="130"/>
    </row>
    <row r="3061" spans="2:9">
      <c r="B3061" s="127"/>
      <c r="C3061" s="128"/>
      <c r="E3061" s="128"/>
      <c r="G3061" s="129"/>
      <c r="I3061" s="130"/>
    </row>
    <row r="3062" spans="2:9">
      <c r="B3062" s="127"/>
      <c r="C3062" s="128"/>
      <c r="E3062" s="128"/>
      <c r="G3062" s="129"/>
      <c r="I3062" s="130"/>
    </row>
    <row r="3063" spans="2:9">
      <c r="B3063" s="127"/>
      <c r="C3063" s="128"/>
      <c r="E3063" s="128"/>
      <c r="G3063" s="129"/>
      <c r="I3063" s="130"/>
    </row>
    <row r="3064" spans="2:9">
      <c r="B3064" s="127"/>
      <c r="C3064" s="128"/>
      <c r="E3064" s="128"/>
      <c r="G3064" s="129"/>
      <c r="I3064" s="130"/>
    </row>
    <row r="3065" spans="2:9">
      <c r="B3065" s="127"/>
      <c r="C3065" s="128"/>
      <c r="E3065" s="128"/>
      <c r="G3065" s="129"/>
      <c r="I3065" s="130"/>
    </row>
    <row r="3066" spans="2:9">
      <c r="B3066" s="127"/>
      <c r="C3066" s="128"/>
      <c r="E3066" s="128"/>
      <c r="G3066" s="129"/>
      <c r="I3066" s="130"/>
    </row>
    <row r="3067" spans="2:9">
      <c r="B3067" s="127"/>
      <c r="C3067" s="128"/>
      <c r="E3067" s="128"/>
      <c r="G3067" s="129"/>
      <c r="I3067" s="130"/>
    </row>
    <row r="3068" spans="2:9">
      <c r="B3068" s="127"/>
      <c r="C3068" s="128"/>
      <c r="E3068" s="128"/>
      <c r="G3068" s="129"/>
      <c r="I3068" s="130"/>
    </row>
    <row r="3069" spans="2:9">
      <c r="B3069" s="127"/>
      <c r="C3069" s="128"/>
      <c r="E3069" s="128"/>
      <c r="G3069" s="129"/>
      <c r="I3069" s="130"/>
    </row>
    <row r="3070" spans="2:9">
      <c r="B3070" s="127"/>
      <c r="C3070" s="128"/>
      <c r="E3070" s="128"/>
      <c r="G3070" s="129"/>
      <c r="I3070" s="130"/>
    </row>
    <row r="3071" spans="2:9">
      <c r="B3071" s="127"/>
      <c r="C3071" s="128"/>
      <c r="E3071" s="128"/>
      <c r="G3071" s="129"/>
      <c r="I3071" s="130"/>
    </row>
    <row r="3072" spans="2:9">
      <c r="B3072" s="127"/>
      <c r="C3072" s="128"/>
      <c r="E3072" s="128"/>
      <c r="G3072" s="129"/>
      <c r="I3072" s="130"/>
    </row>
    <row r="3073" spans="2:9">
      <c r="B3073" s="127"/>
      <c r="C3073" s="128"/>
      <c r="E3073" s="128"/>
      <c r="G3073" s="129"/>
      <c r="I3073" s="130"/>
    </row>
    <row r="3074" spans="2:9">
      <c r="B3074" s="127"/>
      <c r="C3074" s="128"/>
      <c r="E3074" s="128"/>
      <c r="G3074" s="129"/>
      <c r="I3074" s="130"/>
    </row>
    <row r="3075" spans="2:9">
      <c r="B3075" s="127"/>
      <c r="C3075" s="128"/>
      <c r="E3075" s="128"/>
      <c r="G3075" s="129"/>
      <c r="I3075" s="130"/>
    </row>
    <row r="3076" spans="2:9">
      <c r="B3076" s="127"/>
      <c r="C3076" s="128"/>
      <c r="E3076" s="128"/>
      <c r="G3076" s="129"/>
      <c r="I3076" s="130"/>
    </row>
    <row r="3077" spans="2:9">
      <c r="B3077" s="127"/>
      <c r="C3077" s="128"/>
      <c r="E3077" s="128"/>
      <c r="G3077" s="129"/>
      <c r="I3077" s="130"/>
    </row>
    <row r="3078" spans="2:9">
      <c r="B3078" s="127"/>
      <c r="C3078" s="128"/>
      <c r="E3078" s="128"/>
      <c r="G3078" s="129"/>
      <c r="I3078" s="130"/>
    </row>
    <row r="3079" spans="2:9">
      <c r="B3079" s="127"/>
      <c r="C3079" s="128"/>
      <c r="E3079" s="128"/>
      <c r="G3079" s="129"/>
      <c r="I3079" s="130"/>
    </row>
    <row r="3080" spans="2:9">
      <c r="B3080" s="127"/>
      <c r="C3080" s="128"/>
      <c r="E3080" s="128"/>
      <c r="G3080" s="129"/>
      <c r="I3080" s="130"/>
    </row>
    <row r="3081" spans="2:9">
      <c r="B3081" s="127"/>
      <c r="C3081" s="128"/>
      <c r="E3081" s="128"/>
      <c r="G3081" s="129"/>
      <c r="I3081" s="130"/>
    </row>
    <row r="3082" spans="2:9">
      <c r="B3082" s="127"/>
      <c r="C3082" s="128"/>
      <c r="E3082" s="128"/>
      <c r="G3082" s="129"/>
      <c r="I3082" s="130"/>
    </row>
    <row r="3083" spans="2:9">
      <c r="B3083" s="127"/>
      <c r="C3083" s="128"/>
      <c r="E3083" s="128"/>
      <c r="G3083" s="129"/>
      <c r="I3083" s="130"/>
    </row>
    <row r="3084" spans="2:9">
      <c r="B3084" s="127"/>
      <c r="C3084" s="128"/>
      <c r="E3084" s="128"/>
      <c r="G3084" s="129"/>
      <c r="I3084" s="130"/>
    </row>
    <row r="3085" spans="2:9">
      <c r="B3085" s="127"/>
      <c r="C3085" s="128"/>
      <c r="E3085" s="128"/>
      <c r="G3085" s="129"/>
      <c r="I3085" s="130"/>
    </row>
    <row r="3086" spans="2:9">
      <c r="B3086" s="127"/>
      <c r="C3086" s="128"/>
      <c r="E3086" s="128"/>
      <c r="G3086" s="129"/>
      <c r="I3086" s="130"/>
    </row>
    <row r="3087" spans="2:9">
      <c r="B3087" s="127"/>
      <c r="C3087" s="128"/>
      <c r="E3087" s="128"/>
      <c r="G3087" s="129"/>
      <c r="I3087" s="130"/>
    </row>
    <row r="3088" spans="2:9">
      <c r="B3088" s="127"/>
      <c r="C3088" s="128"/>
      <c r="E3088" s="128"/>
      <c r="G3088" s="129"/>
      <c r="I3088" s="130"/>
    </row>
    <row r="3089" spans="2:9">
      <c r="B3089" s="127"/>
      <c r="C3089" s="128"/>
      <c r="E3089" s="128"/>
      <c r="G3089" s="129"/>
      <c r="I3089" s="130"/>
    </row>
    <row r="3090" spans="2:9">
      <c r="B3090" s="127"/>
      <c r="C3090" s="128"/>
      <c r="E3090" s="128"/>
      <c r="G3090" s="129"/>
      <c r="I3090" s="130"/>
    </row>
    <row r="3091" spans="2:9">
      <c r="B3091" s="127"/>
      <c r="C3091" s="128"/>
      <c r="E3091" s="128"/>
      <c r="G3091" s="129"/>
      <c r="I3091" s="130"/>
    </row>
    <row r="3092" spans="2:9">
      <c r="B3092" s="127"/>
      <c r="C3092" s="128"/>
      <c r="E3092" s="128"/>
      <c r="G3092" s="129"/>
      <c r="I3092" s="130"/>
    </row>
    <row r="3093" spans="2:9">
      <c r="B3093" s="127"/>
      <c r="C3093" s="128"/>
      <c r="E3093" s="128"/>
      <c r="G3093" s="129"/>
      <c r="I3093" s="130"/>
    </row>
    <row r="3094" spans="2:9">
      <c r="B3094" s="127"/>
      <c r="C3094" s="128"/>
      <c r="E3094" s="128"/>
      <c r="G3094" s="129"/>
      <c r="I3094" s="130"/>
    </row>
    <row r="3095" spans="2:9">
      <c r="B3095" s="127"/>
      <c r="C3095" s="128"/>
      <c r="E3095" s="128"/>
      <c r="G3095" s="129"/>
      <c r="I3095" s="130"/>
    </row>
    <row r="3096" spans="2:9">
      <c r="B3096" s="127"/>
      <c r="C3096" s="128"/>
      <c r="E3096" s="128"/>
      <c r="G3096" s="129"/>
      <c r="I3096" s="130"/>
    </row>
    <row r="3097" spans="2:9">
      <c r="B3097" s="127"/>
      <c r="C3097" s="128"/>
      <c r="E3097" s="128"/>
      <c r="G3097" s="129"/>
      <c r="I3097" s="130"/>
    </row>
    <row r="3098" spans="2:9">
      <c r="B3098" s="127"/>
      <c r="C3098" s="128"/>
      <c r="E3098" s="128"/>
      <c r="G3098" s="129"/>
      <c r="I3098" s="130"/>
    </row>
    <row r="3099" spans="2:9">
      <c r="B3099" s="127"/>
      <c r="C3099" s="128"/>
      <c r="E3099" s="128"/>
      <c r="G3099" s="129"/>
      <c r="I3099" s="130"/>
    </row>
    <row r="3100" spans="2:9">
      <c r="B3100" s="127"/>
      <c r="C3100" s="128"/>
      <c r="E3100" s="128"/>
      <c r="G3100" s="129"/>
      <c r="I3100" s="130"/>
    </row>
    <row r="3101" spans="2:9">
      <c r="B3101" s="127"/>
      <c r="C3101" s="128"/>
      <c r="E3101" s="128"/>
      <c r="G3101" s="129"/>
      <c r="I3101" s="130"/>
    </row>
    <row r="3102" spans="2:9">
      <c r="B3102" s="127"/>
      <c r="C3102" s="128"/>
      <c r="E3102" s="128"/>
      <c r="G3102" s="129"/>
      <c r="I3102" s="130"/>
    </row>
    <row r="3103" spans="2:9">
      <c r="B3103" s="127"/>
      <c r="C3103" s="128"/>
      <c r="E3103" s="128"/>
      <c r="G3103" s="129"/>
      <c r="I3103" s="130"/>
    </row>
    <row r="3104" spans="2:9">
      <c r="B3104" s="127"/>
      <c r="C3104" s="128"/>
      <c r="E3104" s="128"/>
      <c r="G3104" s="129"/>
      <c r="I3104" s="130"/>
    </row>
    <row r="3105" spans="2:9">
      <c r="B3105" s="127"/>
      <c r="C3105" s="128"/>
      <c r="E3105" s="128"/>
      <c r="G3105" s="129"/>
      <c r="I3105" s="130"/>
    </row>
    <row r="3106" spans="2:9">
      <c r="B3106" s="127"/>
      <c r="C3106" s="128"/>
      <c r="E3106" s="128"/>
      <c r="G3106" s="129"/>
      <c r="I3106" s="130"/>
    </row>
    <row r="3107" spans="2:9">
      <c r="B3107" s="127"/>
      <c r="C3107" s="128"/>
      <c r="E3107" s="128"/>
      <c r="G3107" s="129"/>
      <c r="I3107" s="130"/>
    </row>
    <row r="3108" spans="2:9">
      <c r="B3108" s="127"/>
      <c r="C3108" s="128"/>
      <c r="E3108" s="128"/>
      <c r="G3108" s="129"/>
      <c r="I3108" s="130"/>
    </row>
    <row r="3109" spans="2:9">
      <c r="B3109" s="127"/>
      <c r="C3109" s="128"/>
      <c r="E3109" s="128"/>
      <c r="G3109" s="129"/>
      <c r="I3109" s="130"/>
    </row>
    <row r="3110" spans="2:9">
      <c r="B3110" s="127"/>
      <c r="C3110" s="128"/>
      <c r="E3110" s="128"/>
      <c r="G3110" s="129"/>
      <c r="I3110" s="130"/>
    </row>
    <row r="3111" spans="2:9">
      <c r="B3111" s="127"/>
      <c r="C3111" s="128"/>
      <c r="E3111" s="128"/>
      <c r="G3111" s="129"/>
      <c r="I3111" s="130"/>
    </row>
    <row r="3112" spans="2:9">
      <c r="B3112" s="127"/>
      <c r="C3112" s="128"/>
      <c r="E3112" s="128"/>
      <c r="G3112" s="129"/>
      <c r="I3112" s="130"/>
    </row>
    <row r="3113" spans="2:9">
      <c r="B3113" s="127"/>
      <c r="C3113" s="128"/>
      <c r="E3113" s="128"/>
      <c r="G3113" s="129"/>
      <c r="I3113" s="130"/>
    </row>
    <row r="3114" spans="2:9">
      <c r="B3114" s="127"/>
      <c r="C3114" s="128"/>
      <c r="E3114" s="128"/>
      <c r="G3114" s="129"/>
      <c r="I3114" s="130"/>
    </row>
    <row r="3115" spans="2:9">
      <c r="B3115" s="127"/>
      <c r="C3115" s="128"/>
      <c r="E3115" s="128"/>
      <c r="G3115" s="129"/>
      <c r="I3115" s="130"/>
    </row>
    <row r="3116" spans="2:9">
      <c r="B3116" s="127"/>
      <c r="C3116" s="128"/>
      <c r="E3116" s="128"/>
      <c r="G3116" s="129"/>
      <c r="I3116" s="130"/>
    </row>
    <row r="3117" spans="2:9">
      <c r="B3117" s="127"/>
      <c r="C3117" s="128"/>
      <c r="E3117" s="128"/>
      <c r="G3117" s="129"/>
      <c r="I3117" s="130"/>
    </row>
    <row r="3118" spans="2:9">
      <c r="B3118" s="127"/>
      <c r="C3118" s="128"/>
      <c r="E3118" s="128"/>
      <c r="G3118" s="129"/>
      <c r="I3118" s="130"/>
    </row>
    <row r="3119" spans="2:9">
      <c r="B3119" s="127"/>
      <c r="C3119" s="128"/>
      <c r="E3119" s="128"/>
      <c r="G3119" s="129"/>
      <c r="I3119" s="130"/>
    </row>
    <row r="3120" spans="2:9">
      <c r="B3120" s="127"/>
      <c r="C3120" s="128"/>
      <c r="E3120" s="128"/>
      <c r="G3120" s="129"/>
      <c r="I3120" s="130"/>
    </row>
    <row r="3121" spans="2:9">
      <c r="B3121" s="127"/>
      <c r="C3121" s="128"/>
      <c r="E3121" s="128"/>
      <c r="G3121" s="129"/>
      <c r="I3121" s="130"/>
    </row>
    <row r="3122" spans="2:9">
      <c r="B3122" s="127"/>
      <c r="C3122" s="128"/>
      <c r="E3122" s="128"/>
      <c r="G3122" s="129"/>
      <c r="I3122" s="130"/>
    </row>
    <row r="3123" spans="2:9">
      <c r="B3123" s="127"/>
      <c r="C3123" s="128"/>
      <c r="E3123" s="128"/>
      <c r="G3123" s="129"/>
      <c r="I3123" s="130"/>
    </row>
    <row r="3124" spans="2:9">
      <c r="B3124" s="127"/>
      <c r="C3124" s="128"/>
      <c r="E3124" s="128"/>
      <c r="G3124" s="129"/>
      <c r="I3124" s="130"/>
    </row>
    <row r="3125" spans="2:9">
      <c r="B3125" s="127"/>
      <c r="C3125" s="128"/>
      <c r="E3125" s="128"/>
      <c r="G3125" s="129"/>
      <c r="I3125" s="130"/>
    </row>
    <row r="3126" spans="2:9">
      <c r="B3126" s="127"/>
      <c r="C3126" s="128"/>
      <c r="E3126" s="128"/>
      <c r="G3126" s="129"/>
      <c r="I3126" s="130"/>
    </row>
    <row r="3127" spans="2:9">
      <c r="B3127" s="127"/>
      <c r="C3127" s="128"/>
      <c r="E3127" s="128"/>
      <c r="G3127" s="129"/>
      <c r="I3127" s="130"/>
    </row>
    <row r="3128" spans="2:9">
      <c r="B3128" s="127"/>
      <c r="C3128" s="128"/>
      <c r="E3128" s="128"/>
      <c r="G3128" s="129"/>
      <c r="I3128" s="130"/>
    </row>
    <row r="3129" spans="2:9">
      <c r="B3129" s="127"/>
      <c r="C3129" s="128"/>
      <c r="E3129" s="128"/>
      <c r="G3129" s="129"/>
      <c r="I3129" s="130"/>
    </row>
    <row r="3130" spans="2:9">
      <c r="B3130" s="127"/>
      <c r="C3130" s="128"/>
      <c r="E3130" s="128"/>
      <c r="G3130" s="129"/>
      <c r="I3130" s="130"/>
    </row>
    <row r="3131" spans="2:9">
      <c r="B3131" s="127"/>
      <c r="C3131" s="128"/>
      <c r="E3131" s="128"/>
      <c r="G3131" s="129"/>
      <c r="I3131" s="130"/>
    </row>
    <row r="3132" spans="2:9">
      <c r="B3132" s="127"/>
      <c r="C3132" s="128"/>
      <c r="E3132" s="128"/>
      <c r="G3132" s="129"/>
      <c r="I3132" s="130"/>
    </row>
    <row r="3133" spans="2:9">
      <c r="B3133" s="127"/>
      <c r="C3133" s="128"/>
      <c r="E3133" s="128"/>
      <c r="G3133" s="129"/>
      <c r="I3133" s="130"/>
    </row>
    <row r="3134" spans="2:9">
      <c r="B3134" s="127"/>
      <c r="C3134" s="128"/>
      <c r="E3134" s="128"/>
      <c r="G3134" s="129"/>
      <c r="I3134" s="130"/>
    </row>
    <row r="3135" spans="2:9">
      <c r="B3135" s="127"/>
      <c r="C3135" s="128"/>
      <c r="E3135" s="128"/>
      <c r="G3135" s="129"/>
      <c r="I3135" s="130"/>
    </row>
    <row r="3136" spans="2:9">
      <c r="B3136" s="127"/>
      <c r="C3136" s="128"/>
      <c r="E3136" s="128"/>
      <c r="G3136" s="129"/>
      <c r="I3136" s="130"/>
    </row>
    <row r="3137" spans="2:9">
      <c r="B3137" s="127"/>
      <c r="C3137" s="128"/>
      <c r="E3137" s="128"/>
      <c r="G3137" s="129"/>
      <c r="I3137" s="130"/>
    </row>
    <row r="3138" spans="2:9">
      <c r="B3138" s="127"/>
      <c r="C3138" s="128"/>
      <c r="E3138" s="128"/>
      <c r="G3138" s="129"/>
      <c r="I3138" s="130"/>
    </row>
    <row r="3139" spans="2:9">
      <c r="B3139" s="127"/>
      <c r="C3139" s="128"/>
      <c r="E3139" s="128"/>
      <c r="G3139" s="129"/>
      <c r="I3139" s="130"/>
    </row>
    <row r="3140" spans="2:9">
      <c r="B3140" s="127"/>
      <c r="C3140" s="128"/>
      <c r="E3140" s="128"/>
      <c r="G3140" s="129"/>
      <c r="I3140" s="130"/>
    </row>
    <row r="3141" spans="2:9">
      <c r="B3141" s="127"/>
      <c r="C3141" s="128"/>
      <c r="E3141" s="128"/>
      <c r="G3141" s="129"/>
      <c r="I3141" s="130"/>
    </row>
    <row r="3142" spans="2:9">
      <c r="B3142" s="127"/>
      <c r="C3142" s="128"/>
      <c r="E3142" s="128"/>
      <c r="G3142" s="129"/>
      <c r="I3142" s="130"/>
    </row>
    <row r="3143" spans="2:9">
      <c r="B3143" s="127"/>
      <c r="C3143" s="128"/>
      <c r="E3143" s="128"/>
      <c r="G3143" s="129"/>
      <c r="I3143" s="130"/>
    </row>
    <row r="3144" spans="2:9">
      <c r="B3144" s="127"/>
      <c r="C3144" s="128"/>
      <c r="E3144" s="128"/>
      <c r="G3144" s="129"/>
      <c r="I3144" s="130"/>
    </row>
    <row r="3145" spans="2:9">
      <c r="B3145" s="127"/>
      <c r="C3145" s="128"/>
      <c r="E3145" s="128"/>
      <c r="G3145" s="129"/>
      <c r="I3145" s="130"/>
    </row>
    <row r="3146" spans="2:9">
      <c r="B3146" s="127"/>
      <c r="C3146" s="128"/>
      <c r="E3146" s="128"/>
      <c r="G3146" s="129"/>
      <c r="I3146" s="130"/>
    </row>
    <row r="3147" spans="2:9">
      <c r="B3147" s="127"/>
      <c r="C3147" s="128"/>
      <c r="E3147" s="128"/>
      <c r="G3147" s="129"/>
      <c r="I3147" s="130"/>
    </row>
    <row r="3148" spans="2:9">
      <c r="B3148" s="127"/>
      <c r="C3148" s="128"/>
      <c r="E3148" s="128"/>
      <c r="G3148" s="129"/>
      <c r="I3148" s="130"/>
    </row>
    <row r="3149" spans="2:9">
      <c r="B3149" s="127"/>
      <c r="C3149" s="128"/>
      <c r="E3149" s="128"/>
      <c r="G3149" s="129"/>
      <c r="I3149" s="130"/>
    </row>
    <row r="3150" spans="2:9">
      <c r="B3150" s="127"/>
      <c r="C3150" s="128"/>
      <c r="E3150" s="128"/>
      <c r="G3150" s="129"/>
      <c r="I3150" s="130"/>
    </row>
    <row r="3151" spans="2:9">
      <c r="B3151" s="127"/>
      <c r="C3151" s="128"/>
      <c r="E3151" s="128"/>
      <c r="G3151" s="129"/>
      <c r="I3151" s="130"/>
    </row>
    <row r="3152" spans="2:9">
      <c r="B3152" s="127"/>
      <c r="C3152" s="128"/>
      <c r="E3152" s="128"/>
      <c r="G3152" s="129"/>
      <c r="I3152" s="130"/>
    </row>
    <row r="3153" spans="2:9">
      <c r="B3153" s="127"/>
      <c r="C3153" s="128"/>
      <c r="E3153" s="128"/>
      <c r="G3153" s="129"/>
      <c r="I3153" s="130"/>
    </row>
    <row r="3154" spans="2:9">
      <c r="B3154" s="127"/>
      <c r="C3154" s="128"/>
      <c r="E3154" s="128"/>
      <c r="G3154" s="129"/>
      <c r="I3154" s="130"/>
    </row>
    <row r="3155" spans="2:9">
      <c r="B3155" s="127"/>
      <c r="C3155" s="128"/>
      <c r="E3155" s="128"/>
      <c r="G3155" s="129"/>
      <c r="I3155" s="130"/>
    </row>
    <row r="3156" spans="2:9">
      <c r="B3156" s="127"/>
      <c r="C3156" s="128"/>
      <c r="E3156" s="128"/>
      <c r="G3156" s="129"/>
      <c r="I3156" s="130"/>
    </row>
    <row r="3157" spans="2:9">
      <c r="B3157" s="127"/>
      <c r="C3157" s="128"/>
      <c r="E3157" s="128"/>
      <c r="G3157" s="129"/>
      <c r="I3157" s="130"/>
    </row>
    <row r="3158" spans="2:9">
      <c r="B3158" s="127"/>
      <c r="C3158" s="128"/>
      <c r="E3158" s="128"/>
      <c r="G3158" s="129"/>
      <c r="I3158" s="130"/>
    </row>
    <row r="3159" spans="2:9">
      <c r="B3159" s="127"/>
      <c r="C3159" s="128"/>
      <c r="E3159" s="128"/>
      <c r="G3159" s="129"/>
      <c r="I3159" s="130"/>
    </row>
    <row r="3160" spans="2:9">
      <c r="B3160" s="127"/>
      <c r="C3160" s="128"/>
      <c r="E3160" s="128"/>
      <c r="G3160" s="129"/>
      <c r="I3160" s="130"/>
    </row>
    <row r="3161" spans="2:9">
      <c r="B3161" s="127"/>
      <c r="C3161" s="128"/>
      <c r="E3161" s="128"/>
      <c r="G3161" s="129"/>
      <c r="I3161" s="130"/>
    </row>
    <row r="3162" spans="2:9">
      <c r="B3162" s="127"/>
      <c r="C3162" s="128"/>
      <c r="E3162" s="128"/>
      <c r="G3162" s="129"/>
      <c r="I3162" s="130"/>
    </row>
    <row r="3163" spans="2:9">
      <c r="B3163" s="127"/>
      <c r="C3163" s="128"/>
      <c r="E3163" s="128"/>
      <c r="G3163" s="129"/>
      <c r="I3163" s="130"/>
    </row>
    <row r="3164" spans="2:9">
      <c r="B3164" s="127"/>
      <c r="C3164" s="128"/>
      <c r="E3164" s="128"/>
      <c r="G3164" s="129"/>
      <c r="I3164" s="130"/>
    </row>
    <row r="3165" spans="2:9">
      <c r="B3165" s="127"/>
      <c r="C3165" s="128"/>
      <c r="E3165" s="128"/>
      <c r="G3165" s="129"/>
      <c r="I3165" s="130"/>
    </row>
    <row r="3166" spans="2:9">
      <c r="B3166" s="127"/>
      <c r="C3166" s="128"/>
      <c r="E3166" s="128"/>
      <c r="G3166" s="129"/>
      <c r="I3166" s="130"/>
    </row>
    <row r="3167" spans="2:9">
      <c r="B3167" s="127"/>
      <c r="C3167" s="128"/>
      <c r="E3167" s="128"/>
      <c r="G3167" s="129"/>
      <c r="I3167" s="130"/>
    </row>
    <row r="3168" spans="2:9">
      <c r="B3168" s="127"/>
      <c r="C3168" s="128"/>
      <c r="E3168" s="128"/>
      <c r="G3168" s="129"/>
      <c r="I3168" s="130"/>
    </row>
    <row r="3169" spans="2:9">
      <c r="B3169" s="127"/>
      <c r="C3169" s="128"/>
      <c r="E3169" s="128"/>
      <c r="G3169" s="129"/>
      <c r="I3169" s="130"/>
    </row>
    <row r="3170" spans="2:9">
      <c r="B3170" s="127"/>
      <c r="C3170" s="128"/>
      <c r="E3170" s="128"/>
      <c r="G3170" s="129"/>
      <c r="I3170" s="130"/>
    </row>
    <row r="3171" spans="2:9">
      <c r="B3171" s="127"/>
      <c r="C3171" s="128"/>
      <c r="E3171" s="128"/>
      <c r="G3171" s="129"/>
      <c r="I3171" s="130"/>
    </row>
    <row r="3172" spans="2:9">
      <c r="B3172" s="127"/>
      <c r="C3172" s="128"/>
      <c r="E3172" s="128"/>
      <c r="G3172" s="129"/>
      <c r="I3172" s="130"/>
    </row>
    <row r="3173" spans="2:9">
      <c r="B3173" s="127"/>
      <c r="C3173" s="128"/>
      <c r="E3173" s="128"/>
      <c r="G3173" s="129"/>
      <c r="I3173" s="130"/>
    </row>
    <row r="3174" spans="2:9">
      <c r="B3174" s="127"/>
      <c r="C3174" s="128"/>
      <c r="E3174" s="128"/>
      <c r="G3174" s="129"/>
      <c r="I3174" s="130"/>
    </row>
    <row r="3175" spans="2:9">
      <c r="B3175" s="127"/>
      <c r="C3175" s="128"/>
      <c r="E3175" s="128"/>
      <c r="G3175" s="129"/>
      <c r="I3175" s="130"/>
    </row>
    <row r="3176" spans="2:9">
      <c r="B3176" s="127"/>
      <c r="C3176" s="128"/>
      <c r="E3176" s="128"/>
      <c r="G3176" s="129"/>
      <c r="I3176" s="130"/>
    </row>
    <row r="3177" spans="2:9">
      <c r="B3177" s="127"/>
      <c r="C3177" s="128"/>
      <c r="E3177" s="128"/>
      <c r="G3177" s="129"/>
      <c r="I3177" s="130"/>
    </row>
    <row r="3178" spans="2:9">
      <c r="B3178" s="127"/>
      <c r="C3178" s="128"/>
      <c r="E3178" s="128"/>
      <c r="G3178" s="129"/>
      <c r="I3178" s="130"/>
    </row>
    <row r="3179" spans="2:9">
      <c r="B3179" s="127"/>
      <c r="C3179" s="128"/>
      <c r="E3179" s="128"/>
      <c r="G3179" s="129"/>
      <c r="I3179" s="130"/>
    </row>
    <row r="3180" spans="2:9">
      <c r="B3180" s="127"/>
      <c r="C3180" s="128"/>
      <c r="E3180" s="128"/>
      <c r="G3180" s="129"/>
      <c r="I3180" s="130"/>
    </row>
    <row r="3181" spans="2:9">
      <c r="B3181" s="127"/>
      <c r="C3181" s="128"/>
      <c r="E3181" s="128"/>
      <c r="G3181" s="129"/>
      <c r="I3181" s="130"/>
    </row>
    <row r="3182" spans="2:9">
      <c r="B3182" s="127"/>
      <c r="C3182" s="128"/>
      <c r="E3182" s="128"/>
      <c r="G3182" s="129"/>
      <c r="I3182" s="130"/>
    </row>
    <row r="3183" spans="2:9">
      <c r="B3183" s="127"/>
      <c r="C3183" s="128"/>
      <c r="E3183" s="128"/>
      <c r="G3183" s="129"/>
      <c r="I3183" s="130"/>
    </row>
    <row r="3184" spans="2:9">
      <c r="B3184" s="127"/>
      <c r="C3184" s="128"/>
      <c r="E3184" s="128"/>
      <c r="G3184" s="129"/>
      <c r="I3184" s="130"/>
    </row>
    <row r="3185" spans="2:9">
      <c r="B3185" s="127"/>
      <c r="C3185" s="128"/>
      <c r="E3185" s="128"/>
      <c r="G3185" s="129"/>
      <c r="I3185" s="130"/>
    </row>
    <row r="3186" spans="2:9">
      <c r="B3186" s="127"/>
      <c r="C3186" s="128"/>
      <c r="E3186" s="128"/>
      <c r="G3186" s="129"/>
      <c r="I3186" s="130"/>
    </row>
    <row r="3187" spans="2:9">
      <c r="B3187" s="127"/>
      <c r="C3187" s="128"/>
      <c r="E3187" s="128"/>
      <c r="G3187" s="129"/>
      <c r="I3187" s="130"/>
    </row>
    <row r="3188" spans="2:9">
      <c r="B3188" s="127"/>
      <c r="C3188" s="128"/>
      <c r="E3188" s="128"/>
      <c r="G3188" s="129"/>
      <c r="I3188" s="130"/>
    </row>
    <row r="3189" spans="2:9">
      <c r="B3189" s="127"/>
      <c r="C3189" s="128"/>
      <c r="E3189" s="128"/>
      <c r="G3189" s="129"/>
      <c r="I3189" s="130"/>
    </row>
    <row r="3190" spans="2:9">
      <c r="B3190" s="127"/>
      <c r="C3190" s="128"/>
      <c r="E3190" s="128"/>
      <c r="G3190" s="129"/>
      <c r="I3190" s="130"/>
    </row>
    <row r="3191" spans="2:9">
      <c r="B3191" s="127"/>
      <c r="C3191" s="128"/>
      <c r="E3191" s="128"/>
      <c r="G3191" s="129"/>
      <c r="I3191" s="130"/>
    </row>
    <row r="3192" spans="2:9">
      <c r="B3192" s="127"/>
      <c r="C3192" s="128"/>
      <c r="E3192" s="128"/>
      <c r="G3192" s="129"/>
      <c r="I3192" s="130"/>
    </row>
    <row r="3193" spans="2:9">
      <c r="B3193" s="127"/>
      <c r="C3193" s="128"/>
      <c r="E3193" s="128"/>
      <c r="G3193" s="129"/>
      <c r="I3193" s="130"/>
    </row>
    <row r="3194" spans="2:9">
      <c r="B3194" s="127"/>
      <c r="C3194" s="128"/>
      <c r="E3194" s="128"/>
      <c r="G3194" s="129"/>
      <c r="I3194" s="130"/>
    </row>
    <row r="3195" spans="2:9">
      <c r="B3195" s="127"/>
      <c r="C3195" s="128"/>
      <c r="E3195" s="128"/>
      <c r="G3195" s="129"/>
      <c r="I3195" s="130"/>
    </row>
    <row r="3196" spans="2:9">
      <c r="B3196" s="127"/>
      <c r="C3196" s="128"/>
      <c r="E3196" s="128"/>
      <c r="G3196" s="129"/>
      <c r="I3196" s="130"/>
    </row>
    <row r="3197" spans="2:9">
      <c r="B3197" s="127"/>
      <c r="C3197" s="128"/>
      <c r="E3197" s="128"/>
      <c r="G3197" s="129"/>
      <c r="I3197" s="130"/>
    </row>
    <row r="3198" spans="2:9">
      <c r="B3198" s="127"/>
      <c r="C3198" s="128"/>
      <c r="E3198" s="128"/>
      <c r="G3198" s="129"/>
      <c r="I3198" s="130"/>
    </row>
    <row r="3199" spans="2:9">
      <c r="B3199" s="127"/>
      <c r="C3199" s="128"/>
      <c r="E3199" s="128"/>
      <c r="G3199" s="129"/>
      <c r="I3199" s="130"/>
    </row>
    <row r="3200" spans="2:9">
      <c r="B3200" s="127"/>
      <c r="C3200" s="128"/>
      <c r="E3200" s="128"/>
      <c r="G3200" s="129"/>
      <c r="I3200" s="130"/>
    </row>
    <row r="3201" spans="2:9">
      <c r="B3201" s="127"/>
      <c r="C3201" s="128"/>
      <c r="E3201" s="128"/>
      <c r="G3201" s="129"/>
      <c r="I3201" s="130"/>
    </row>
    <row r="3202" spans="2:9">
      <c r="B3202" s="127"/>
      <c r="C3202" s="128"/>
      <c r="E3202" s="128"/>
      <c r="G3202" s="129"/>
      <c r="I3202" s="130"/>
    </row>
    <row r="3203" spans="2:9">
      <c r="B3203" s="127"/>
      <c r="C3203" s="128"/>
      <c r="E3203" s="128"/>
      <c r="G3203" s="129"/>
      <c r="I3203" s="130"/>
    </row>
    <row r="3204" spans="2:9">
      <c r="B3204" s="127"/>
      <c r="C3204" s="128"/>
      <c r="E3204" s="128"/>
      <c r="G3204" s="129"/>
      <c r="I3204" s="130"/>
    </row>
    <row r="3205" spans="2:9">
      <c r="B3205" s="127"/>
      <c r="C3205" s="128"/>
      <c r="E3205" s="128"/>
      <c r="G3205" s="129"/>
      <c r="I3205" s="130"/>
    </row>
    <row r="3206" spans="2:9">
      <c r="B3206" s="127"/>
      <c r="C3206" s="128"/>
      <c r="E3206" s="128"/>
      <c r="G3206" s="129"/>
      <c r="I3206" s="130"/>
    </row>
    <row r="3207" spans="2:9">
      <c r="B3207" s="127"/>
      <c r="C3207" s="128"/>
      <c r="E3207" s="128"/>
      <c r="G3207" s="129"/>
      <c r="I3207" s="130"/>
    </row>
    <row r="3208" spans="2:9">
      <c r="B3208" s="127"/>
      <c r="C3208" s="128"/>
      <c r="E3208" s="128"/>
      <c r="G3208" s="129"/>
      <c r="I3208" s="130"/>
    </row>
    <row r="3209" spans="2:9">
      <c r="B3209" s="127"/>
      <c r="C3209" s="128"/>
      <c r="E3209" s="128"/>
      <c r="G3209" s="129"/>
      <c r="I3209" s="130"/>
    </row>
    <row r="3210" spans="2:9">
      <c r="B3210" s="127"/>
      <c r="C3210" s="128"/>
      <c r="E3210" s="128"/>
      <c r="G3210" s="129"/>
      <c r="I3210" s="130"/>
    </row>
    <row r="3211" spans="2:9">
      <c r="B3211" s="127"/>
      <c r="C3211" s="128"/>
      <c r="E3211" s="128"/>
      <c r="G3211" s="129"/>
      <c r="I3211" s="130"/>
    </row>
    <row r="3212" spans="2:9">
      <c r="B3212" s="127"/>
      <c r="C3212" s="128"/>
      <c r="E3212" s="128"/>
      <c r="G3212" s="129"/>
      <c r="I3212" s="130"/>
    </row>
    <row r="3213" spans="2:9">
      <c r="B3213" s="127"/>
      <c r="C3213" s="128"/>
      <c r="E3213" s="128"/>
      <c r="G3213" s="129"/>
      <c r="I3213" s="130"/>
    </row>
    <row r="3214" spans="2:9">
      <c r="B3214" s="127"/>
      <c r="C3214" s="128"/>
      <c r="E3214" s="128"/>
      <c r="G3214" s="129"/>
      <c r="I3214" s="130"/>
    </row>
    <row r="3215" spans="2:9">
      <c r="B3215" s="127"/>
      <c r="C3215" s="128"/>
      <c r="E3215" s="128"/>
      <c r="G3215" s="129"/>
      <c r="I3215" s="130"/>
    </row>
    <row r="3216" spans="2:9">
      <c r="B3216" s="127"/>
      <c r="C3216" s="128"/>
      <c r="E3216" s="128"/>
      <c r="G3216" s="129"/>
      <c r="I3216" s="130"/>
    </row>
    <row r="3217" spans="2:9">
      <c r="B3217" s="127"/>
      <c r="C3217" s="128"/>
      <c r="E3217" s="128"/>
      <c r="G3217" s="129"/>
      <c r="I3217" s="130"/>
    </row>
    <row r="3218" spans="2:9">
      <c r="B3218" s="127"/>
      <c r="C3218" s="128"/>
      <c r="E3218" s="128"/>
      <c r="G3218" s="129"/>
      <c r="I3218" s="130"/>
    </row>
    <row r="3219" spans="2:9">
      <c r="B3219" s="127"/>
      <c r="C3219" s="128"/>
      <c r="E3219" s="128"/>
      <c r="G3219" s="129"/>
      <c r="I3219" s="130"/>
    </row>
    <row r="3220" spans="2:9">
      <c r="B3220" s="127"/>
      <c r="C3220" s="128"/>
      <c r="E3220" s="128"/>
      <c r="G3220" s="129"/>
      <c r="I3220" s="130"/>
    </row>
    <row r="3221" spans="2:9">
      <c r="B3221" s="127"/>
      <c r="C3221" s="128"/>
      <c r="E3221" s="128"/>
      <c r="G3221" s="129"/>
      <c r="I3221" s="130"/>
    </row>
    <row r="3222" spans="2:9">
      <c r="B3222" s="127"/>
      <c r="C3222" s="128"/>
      <c r="E3222" s="128"/>
      <c r="G3222" s="129"/>
      <c r="I3222" s="130"/>
    </row>
    <row r="3223" spans="2:9">
      <c r="B3223" s="127"/>
      <c r="C3223" s="128"/>
      <c r="E3223" s="128"/>
      <c r="G3223" s="129"/>
      <c r="I3223" s="130"/>
    </row>
    <row r="3224" spans="2:9">
      <c r="B3224" s="127"/>
      <c r="C3224" s="128"/>
      <c r="E3224" s="128"/>
      <c r="G3224" s="129"/>
      <c r="I3224" s="130"/>
    </row>
    <row r="3225" spans="2:9">
      <c r="B3225" s="127"/>
      <c r="C3225" s="128"/>
      <c r="E3225" s="128"/>
      <c r="G3225" s="129"/>
      <c r="I3225" s="130"/>
    </row>
    <row r="3226" spans="2:9">
      <c r="B3226" s="127"/>
      <c r="C3226" s="128"/>
      <c r="E3226" s="128"/>
      <c r="G3226" s="129"/>
      <c r="I3226" s="130"/>
    </row>
    <row r="3227" spans="2:9">
      <c r="B3227" s="127"/>
      <c r="C3227" s="128"/>
      <c r="E3227" s="128"/>
      <c r="G3227" s="129"/>
      <c r="I3227" s="130"/>
    </row>
    <row r="3228" spans="2:9">
      <c r="B3228" s="127"/>
      <c r="C3228" s="128"/>
      <c r="E3228" s="128"/>
      <c r="G3228" s="129"/>
      <c r="I3228" s="130"/>
    </row>
    <row r="3229" spans="2:9">
      <c r="B3229" s="127"/>
      <c r="C3229" s="128"/>
      <c r="E3229" s="128"/>
      <c r="G3229" s="129"/>
      <c r="I3229" s="130"/>
    </row>
    <row r="3230" spans="2:9">
      <c r="B3230" s="127"/>
      <c r="C3230" s="128"/>
      <c r="E3230" s="128"/>
      <c r="G3230" s="129"/>
      <c r="I3230" s="130"/>
    </row>
    <row r="3231" spans="2:9">
      <c r="B3231" s="127"/>
      <c r="C3231" s="128"/>
      <c r="E3231" s="128"/>
      <c r="G3231" s="129"/>
      <c r="I3231" s="130"/>
    </row>
    <row r="3232" spans="2:9">
      <c r="B3232" s="127"/>
      <c r="C3232" s="128"/>
      <c r="E3232" s="128"/>
      <c r="G3232" s="129"/>
      <c r="I3232" s="130"/>
    </row>
    <row r="3233" spans="2:9">
      <c r="B3233" s="127"/>
      <c r="C3233" s="128"/>
      <c r="E3233" s="128"/>
      <c r="G3233" s="129"/>
      <c r="I3233" s="130"/>
    </row>
    <row r="3234" spans="2:9">
      <c r="B3234" s="127"/>
      <c r="C3234" s="128"/>
      <c r="E3234" s="128"/>
      <c r="G3234" s="129"/>
      <c r="I3234" s="130"/>
    </row>
    <row r="3235" spans="2:9">
      <c r="B3235" s="127"/>
      <c r="C3235" s="128"/>
      <c r="E3235" s="128"/>
      <c r="G3235" s="129"/>
      <c r="I3235" s="130"/>
    </row>
    <row r="3236" spans="2:9">
      <c r="B3236" s="127"/>
      <c r="C3236" s="128"/>
      <c r="E3236" s="128"/>
      <c r="G3236" s="129"/>
      <c r="I3236" s="130"/>
    </row>
    <row r="3237" spans="2:9">
      <c r="B3237" s="127"/>
      <c r="C3237" s="128"/>
      <c r="E3237" s="128"/>
      <c r="G3237" s="129"/>
      <c r="I3237" s="130"/>
    </row>
    <row r="3238" spans="2:9">
      <c r="B3238" s="127"/>
      <c r="C3238" s="128"/>
      <c r="E3238" s="128"/>
      <c r="G3238" s="129"/>
      <c r="I3238" s="130"/>
    </row>
    <row r="3239" spans="2:9">
      <c r="B3239" s="127"/>
      <c r="C3239" s="128"/>
      <c r="E3239" s="128"/>
      <c r="G3239" s="129"/>
      <c r="I3239" s="130"/>
    </row>
    <row r="3240" spans="2:9">
      <c r="B3240" s="127"/>
      <c r="C3240" s="128"/>
      <c r="E3240" s="128"/>
      <c r="G3240" s="129"/>
      <c r="I3240" s="130"/>
    </row>
    <row r="3241" spans="2:9">
      <c r="B3241" s="127"/>
      <c r="C3241" s="128"/>
      <c r="E3241" s="128"/>
      <c r="G3241" s="129"/>
      <c r="I3241" s="130"/>
    </row>
    <row r="3242" spans="2:9">
      <c r="B3242" s="127"/>
      <c r="C3242" s="128"/>
      <c r="E3242" s="128"/>
      <c r="G3242" s="129"/>
      <c r="I3242" s="130"/>
    </row>
    <row r="3243" spans="2:9">
      <c r="B3243" s="127"/>
      <c r="C3243" s="128"/>
      <c r="E3243" s="128"/>
      <c r="G3243" s="129"/>
      <c r="I3243" s="130"/>
    </row>
    <row r="3244" spans="2:9">
      <c r="B3244" s="127"/>
      <c r="C3244" s="128"/>
      <c r="E3244" s="128"/>
      <c r="G3244" s="129"/>
      <c r="I3244" s="130"/>
    </row>
    <row r="3245" spans="2:9">
      <c r="B3245" s="127"/>
      <c r="C3245" s="128"/>
      <c r="E3245" s="128"/>
      <c r="G3245" s="129"/>
      <c r="I3245" s="130"/>
    </row>
    <row r="3246" spans="2:9">
      <c r="B3246" s="127"/>
      <c r="C3246" s="128"/>
      <c r="E3246" s="128"/>
      <c r="G3246" s="129"/>
      <c r="I3246" s="130"/>
    </row>
    <row r="3247" spans="2:9">
      <c r="B3247" s="127"/>
      <c r="C3247" s="128"/>
      <c r="E3247" s="128"/>
      <c r="G3247" s="129"/>
      <c r="I3247" s="130"/>
    </row>
    <row r="3248" spans="2:9">
      <c r="B3248" s="127"/>
      <c r="C3248" s="128"/>
      <c r="E3248" s="128"/>
      <c r="G3248" s="129"/>
      <c r="I3248" s="130"/>
    </row>
    <row r="3249" spans="2:9">
      <c r="B3249" s="127"/>
      <c r="C3249" s="128"/>
      <c r="E3249" s="128"/>
      <c r="G3249" s="129"/>
      <c r="I3249" s="130"/>
    </row>
    <row r="3250" spans="2:9">
      <c r="B3250" s="127"/>
      <c r="C3250" s="128"/>
      <c r="E3250" s="128"/>
      <c r="G3250" s="129"/>
      <c r="I3250" s="130"/>
    </row>
    <row r="3251" spans="2:9">
      <c r="B3251" s="127"/>
      <c r="C3251" s="128"/>
      <c r="E3251" s="128"/>
      <c r="G3251" s="129"/>
      <c r="I3251" s="130"/>
    </row>
    <row r="3252" spans="2:9">
      <c r="B3252" s="127"/>
      <c r="C3252" s="128"/>
      <c r="E3252" s="128"/>
      <c r="G3252" s="129"/>
      <c r="I3252" s="130"/>
    </row>
    <row r="3253" spans="2:9">
      <c r="B3253" s="127"/>
      <c r="C3253" s="128"/>
      <c r="E3253" s="128"/>
      <c r="G3253" s="129"/>
      <c r="I3253" s="130"/>
    </row>
    <row r="3254" spans="2:9">
      <c r="B3254" s="127"/>
      <c r="C3254" s="128"/>
      <c r="E3254" s="128"/>
      <c r="G3254" s="129"/>
      <c r="I3254" s="130"/>
    </row>
    <row r="3255" spans="2:9">
      <c r="B3255" s="127"/>
      <c r="C3255" s="128"/>
      <c r="E3255" s="128"/>
      <c r="G3255" s="129"/>
      <c r="I3255" s="130"/>
    </row>
    <row r="3256" spans="2:9">
      <c r="B3256" s="127"/>
      <c r="C3256" s="128"/>
      <c r="E3256" s="128"/>
      <c r="G3256" s="129"/>
      <c r="I3256" s="130"/>
    </row>
    <row r="3257" spans="2:9">
      <c r="B3257" s="127"/>
      <c r="C3257" s="128"/>
      <c r="E3257" s="128"/>
      <c r="G3257" s="129"/>
      <c r="I3257" s="130"/>
    </row>
    <row r="3258" spans="2:9">
      <c r="B3258" s="127"/>
      <c r="C3258" s="128"/>
      <c r="E3258" s="128"/>
      <c r="G3258" s="129"/>
      <c r="I3258" s="130"/>
    </row>
    <row r="3259" spans="2:9">
      <c r="B3259" s="127"/>
      <c r="C3259" s="128"/>
      <c r="E3259" s="128"/>
      <c r="G3259" s="129"/>
      <c r="I3259" s="130"/>
    </row>
    <row r="3260" spans="2:9">
      <c r="B3260" s="127"/>
      <c r="C3260" s="128"/>
      <c r="E3260" s="128"/>
      <c r="G3260" s="129"/>
      <c r="I3260" s="130"/>
    </row>
    <row r="3261" spans="2:9">
      <c r="B3261" s="127"/>
      <c r="C3261" s="128"/>
      <c r="E3261" s="128"/>
      <c r="G3261" s="129"/>
      <c r="I3261" s="130"/>
    </row>
    <row r="3262" spans="2:9">
      <c r="B3262" s="127"/>
      <c r="C3262" s="128"/>
      <c r="E3262" s="128"/>
      <c r="G3262" s="129"/>
      <c r="I3262" s="130"/>
    </row>
    <row r="3263" spans="2:9">
      <c r="B3263" s="127"/>
      <c r="C3263" s="128"/>
      <c r="E3263" s="128"/>
      <c r="G3263" s="129"/>
      <c r="I3263" s="130"/>
    </row>
    <row r="3264" spans="2:9">
      <c r="B3264" s="127"/>
      <c r="C3264" s="128"/>
      <c r="E3264" s="128"/>
      <c r="G3264" s="129"/>
      <c r="I3264" s="130"/>
    </row>
    <row r="3265" spans="2:9">
      <c r="B3265" s="127"/>
      <c r="C3265" s="128"/>
      <c r="E3265" s="128"/>
      <c r="G3265" s="129"/>
      <c r="I3265" s="130"/>
    </row>
    <row r="3266" spans="2:9">
      <c r="B3266" s="127"/>
      <c r="C3266" s="128"/>
      <c r="E3266" s="128"/>
      <c r="G3266" s="129"/>
      <c r="I3266" s="130"/>
    </row>
    <row r="3267" spans="2:9">
      <c r="B3267" s="127"/>
      <c r="C3267" s="128"/>
      <c r="E3267" s="128"/>
      <c r="G3267" s="129"/>
      <c r="I3267" s="130"/>
    </row>
    <row r="3268" spans="2:9">
      <c r="B3268" s="127"/>
      <c r="C3268" s="128"/>
      <c r="E3268" s="128"/>
      <c r="G3268" s="129"/>
      <c r="I3268" s="130"/>
    </row>
    <row r="3269" spans="2:9">
      <c r="B3269" s="127"/>
      <c r="C3269" s="128"/>
      <c r="E3269" s="128"/>
      <c r="G3269" s="129"/>
      <c r="I3269" s="130"/>
    </row>
    <row r="3270" spans="2:9">
      <c r="B3270" s="127"/>
      <c r="C3270" s="128"/>
      <c r="E3270" s="128"/>
      <c r="G3270" s="129"/>
      <c r="I3270" s="130"/>
    </row>
    <row r="3271" spans="2:9">
      <c r="B3271" s="127"/>
      <c r="C3271" s="128"/>
      <c r="E3271" s="128"/>
      <c r="G3271" s="129"/>
      <c r="I3271" s="130"/>
    </row>
    <row r="3272" spans="2:9">
      <c r="B3272" s="127"/>
      <c r="C3272" s="128"/>
      <c r="E3272" s="128"/>
      <c r="G3272" s="129"/>
      <c r="I3272" s="130"/>
    </row>
    <row r="3273" spans="2:9">
      <c r="B3273" s="127"/>
      <c r="C3273" s="128"/>
      <c r="E3273" s="128"/>
      <c r="G3273" s="129"/>
      <c r="I3273" s="130"/>
    </row>
    <row r="3274" spans="2:9">
      <c r="B3274" s="127"/>
      <c r="C3274" s="128"/>
      <c r="E3274" s="128"/>
      <c r="G3274" s="129"/>
      <c r="I3274" s="130"/>
    </row>
    <row r="3275" spans="2:9">
      <c r="B3275" s="127"/>
      <c r="C3275" s="128"/>
      <c r="E3275" s="128"/>
      <c r="G3275" s="129"/>
      <c r="I3275" s="130"/>
    </row>
    <row r="3276" spans="2:9">
      <c r="B3276" s="127"/>
      <c r="C3276" s="128"/>
      <c r="E3276" s="128"/>
      <c r="G3276" s="129"/>
      <c r="I3276" s="130"/>
    </row>
    <row r="3277" spans="2:9">
      <c r="B3277" s="127"/>
      <c r="C3277" s="128"/>
      <c r="E3277" s="128"/>
      <c r="G3277" s="129"/>
      <c r="I3277" s="130"/>
    </row>
    <row r="3278" spans="2:9">
      <c r="B3278" s="127"/>
      <c r="C3278" s="128"/>
      <c r="E3278" s="128"/>
      <c r="G3278" s="129"/>
      <c r="I3278" s="130"/>
    </row>
    <row r="3279" spans="2:9">
      <c r="B3279" s="127"/>
      <c r="C3279" s="128"/>
      <c r="E3279" s="128"/>
      <c r="G3279" s="129"/>
      <c r="I3279" s="130"/>
    </row>
    <row r="3280" spans="2:9">
      <c r="B3280" s="127"/>
      <c r="C3280" s="128"/>
      <c r="E3280" s="128"/>
      <c r="G3280" s="129"/>
      <c r="I3280" s="130"/>
    </row>
    <row r="3281" spans="2:9">
      <c r="B3281" s="127"/>
      <c r="C3281" s="128"/>
      <c r="E3281" s="128"/>
      <c r="G3281" s="129"/>
      <c r="I3281" s="130"/>
    </row>
    <row r="3282" spans="2:9">
      <c r="B3282" s="127"/>
      <c r="C3282" s="128"/>
      <c r="E3282" s="128"/>
      <c r="G3282" s="129"/>
      <c r="I3282" s="130"/>
    </row>
    <row r="3283" spans="2:9">
      <c r="B3283" s="127"/>
      <c r="C3283" s="128"/>
      <c r="E3283" s="128"/>
      <c r="G3283" s="129"/>
      <c r="I3283" s="130"/>
    </row>
    <row r="3284" spans="2:9">
      <c r="B3284" s="127"/>
      <c r="C3284" s="128"/>
      <c r="E3284" s="128"/>
      <c r="G3284" s="129"/>
      <c r="I3284" s="130"/>
    </row>
    <row r="3285" spans="2:9">
      <c r="B3285" s="127"/>
      <c r="C3285" s="128"/>
      <c r="E3285" s="128"/>
      <c r="G3285" s="129"/>
      <c r="I3285" s="130"/>
    </row>
    <row r="3286" spans="2:9">
      <c r="B3286" s="127"/>
      <c r="C3286" s="128"/>
      <c r="E3286" s="128"/>
      <c r="G3286" s="129"/>
      <c r="I3286" s="130"/>
    </row>
    <row r="3287" spans="2:9">
      <c r="B3287" s="127"/>
      <c r="C3287" s="128"/>
      <c r="E3287" s="128"/>
      <c r="G3287" s="129"/>
      <c r="I3287" s="130"/>
    </row>
    <row r="3288" spans="2:9">
      <c r="B3288" s="127"/>
      <c r="C3288" s="128"/>
      <c r="E3288" s="128"/>
      <c r="G3288" s="129"/>
      <c r="I3288" s="130"/>
    </row>
    <row r="3289" spans="2:9">
      <c r="B3289" s="127"/>
      <c r="C3289" s="128"/>
      <c r="E3289" s="128"/>
      <c r="G3289" s="129"/>
      <c r="I3289" s="130"/>
    </row>
    <row r="3290" spans="2:9">
      <c r="B3290" s="127"/>
      <c r="C3290" s="128"/>
      <c r="E3290" s="128"/>
      <c r="G3290" s="129"/>
      <c r="I3290" s="130"/>
    </row>
    <row r="3291" spans="2:9">
      <c r="B3291" s="127"/>
      <c r="C3291" s="128"/>
      <c r="E3291" s="128"/>
      <c r="G3291" s="129"/>
      <c r="I3291" s="130"/>
    </row>
    <row r="3292" spans="2:9">
      <c r="B3292" s="127"/>
      <c r="C3292" s="128"/>
      <c r="E3292" s="128"/>
      <c r="G3292" s="129"/>
      <c r="I3292" s="130"/>
    </row>
    <row r="3293" spans="2:9">
      <c r="B3293" s="127"/>
      <c r="C3293" s="128"/>
      <c r="E3293" s="128"/>
      <c r="G3293" s="129"/>
      <c r="I3293" s="130"/>
    </row>
    <row r="3294" spans="2:9">
      <c r="B3294" s="127"/>
      <c r="C3294" s="128"/>
      <c r="E3294" s="128"/>
      <c r="G3294" s="129"/>
      <c r="I3294" s="130"/>
    </row>
    <row r="3295" spans="2:9">
      <c r="B3295" s="127"/>
      <c r="C3295" s="128"/>
      <c r="E3295" s="128"/>
      <c r="G3295" s="129"/>
      <c r="I3295" s="130"/>
    </row>
    <row r="3296" spans="2:9">
      <c r="B3296" s="127"/>
      <c r="C3296" s="128"/>
      <c r="E3296" s="128"/>
      <c r="G3296" s="129"/>
      <c r="I3296" s="130"/>
    </row>
    <row r="3297" spans="2:9">
      <c r="B3297" s="127"/>
      <c r="C3297" s="128"/>
      <c r="E3297" s="128"/>
      <c r="G3297" s="129"/>
      <c r="I3297" s="130"/>
    </row>
    <row r="3298" spans="2:9">
      <c r="B3298" s="127"/>
      <c r="C3298" s="128"/>
      <c r="E3298" s="128"/>
      <c r="G3298" s="129"/>
      <c r="I3298" s="130"/>
    </row>
    <row r="3299" spans="2:9">
      <c r="B3299" s="127"/>
      <c r="C3299" s="128"/>
      <c r="E3299" s="128"/>
      <c r="G3299" s="129"/>
      <c r="I3299" s="130"/>
    </row>
    <row r="3300" spans="2:9">
      <c r="B3300" s="127"/>
      <c r="C3300" s="128"/>
      <c r="E3300" s="128"/>
      <c r="G3300" s="129"/>
      <c r="I3300" s="130"/>
    </row>
    <row r="3301" spans="2:9">
      <c r="B3301" s="127"/>
      <c r="C3301" s="128"/>
      <c r="E3301" s="128"/>
      <c r="G3301" s="129"/>
      <c r="I3301" s="130"/>
    </row>
    <row r="3302" spans="2:9">
      <c r="B3302" s="127"/>
      <c r="C3302" s="128"/>
      <c r="E3302" s="128"/>
      <c r="G3302" s="129"/>
      <c r="I3302" s="130"/>
    </row>
    <row r="3303" spans="2:9">
      <c r="B3303" s="127"/>
      <c r="C3303" s="128"/>
      <c r="E3303" s="128"/>
      <c r="G3303" s="129"/>
      <c r="I3303" s="130"/>
    </row>
    <row r="3304" spans="2:9">
      <c r="B3304" s="127"/>
      <c r="C3304" s="128"/>
      <c r="E3304" s="128"/>
      <c r="G3304" s="129"/>
      <c r="I3304" s="130"/>
    </row>
    <row r="3305" spans="2:9">
      <c r="B3305" s="127"/>
      <c r="C3305" s="128"/>
      <c r="E3305" s="128"/>
      <c r="G3305" s="129"/>
      <c r="I3305" s="130"/>
    </row>
    <row r="3306" spans="2:9">
      <c r="B3306" s="127"/>
      <c r="C3306" s="128"/>
      <c r="E3306" s="128"/>
      <c r="G3306" s="129"/>
      <c r="I3306" s="130"/>
    </row>
    <row r="3307" spans="2:9">
      <c r="B3307" s="127"/>
      <c r="C3307" s="128"/>
      <c r="E3307" s="128"/>
      <c r="G3307" s="129"/>
      <c r="I3307" s="130"/>
    </row>
    <row r="3308" spans="2:9">
      <c r="B3308" s="127"/>
      <c r="C3308" s="128"/>
      <c r="E3308" s="128"/>
      <c r="G3308" s="129"/>
      <c r="I3308" s="130"/>
    </row>
    <row r="3309" spans="2:9">
      <c r="B3309" s="127"/>
      <c r="C3309" s="128"/>
      <c r="E3309" s="128"/>
      <c r="G3309" s="129"/>
      <c r="I3309" s="130"/>
    </row>
    <row r="3310" spans="2:9">
      <c r="B3310" s="127"/>
      <c r="C3310" s="128"/>
      <c r="E3310" s="128"/>
      <c r="G3310" s="129"/>
      <c r="I3310" s="130"/>
    </row>
    <row r="3311" spans="2:9">
      <c r="B3311" s="127"/>
      <c r="C3311" s="128"/>
      <c r="E3311" s="128"/>
      <c r="G3311" s="129"/>
      <c r="I3311" s="130"/>
    </row>
    <row r="3312" spans="2:9">
      <c r="B3312" s="127"/>
      <c r="C3312" s="128"/>
      <c r="E3312" s="128"/>
      <c r="G3312" s="129"/>
      <c r="I3312" s="130"/>
    </row>
    <row r="3313" spans="2:9">
      <c r="B3313" s="127"/>
      <c r="C3313" s="128"/>
      <c r="E3313" s="128"/>
      <c r="G3313" s="129"/>
      <c r="I3313" s="130"/>
    </row>
    <row r="3314" spans="2:9">
      <c r="B3314" s="127"/>
      <c r="C3314" s="128"/>
      <c r="E3314" s="128"/>
      <c r="G3314" s="129"/>
      <c r="I3314" s="130"/>
    </row>
    <row r="3315" spans="2:9">
      <c r="B3315" s="127"/>
      <c r="C3315" s="128"/>
      <c r="E3315" s="128"/>
      <c r="G3315" s="129"/>
      <c r="I3315" s="130"/>
    </row>
    <row r="3316" spans="2:9">
      <c r="B3316" s="127"/>
      <c r="C3316" s="128"/>
      <c r="E3316" s="128"/>
      <c r="G3316" s="129"/>
      <c r="I3316" s="130"/>
    </row>
    <row r="3317" spans="2:9">
      <c r="B3317" s="127"/>
      <c r="C3317" s="128"/>
      <c r="E3317" s="128"/>
      <c r="G3317" s="129"/>
      <c r="I3317" s="130"/>
    </row>
    <row r="3318" spans="2:9">
      <c r="B3318" s="127"/>
      <c r="C3318" s="128"/>
      <c r="E3318" s="128"/>
      <c r="G3318" s="129"/>
      <c r="I3318" s="130"/>
    </row>
    <row r="3319" spans="2:9">
      <c r="B3319" s="127"/>
      <c r="C3319" s="128"/>
      <c r="E3319" s="128"/>
      <c r="G3319" s="129"/>
      <c r="I3319" s="130"/>
    </row>
    <row r="3320" spans="2:9">
      <c r="B3320" s="127"/>
      <c r="C3320" s="128"/>
      <c r="E3320" s="128"/>
      <c r="G3320" s="129"/>
      <c r="I3320" s="130"/>
    </row>
    <row r="3321" spans="2:9">
      <c r="B3321" s="127"/>
      <c r="C3321" s="128"/>
      <c r="E3321" s="128"/>
      <c r="G3321" s="129"/>
      <c r="I3321" s="130"/>
    </row>
    <row r="3322" spans="2:9">
      <c r="B3322" s="127"/>
      <c r="C3322" s="128"/>
      <c r="E3322" s="128"/>
      <c r="G3322" s="129"/>
      <c r="I3322" s="130"/>
    </row>
    <row r="3323" spans="2:9">
      <c r="B3323" s="127"/>
      <c r="C3323" s="128"/>
      <c r="E3323" s="128"/>
      <c r="G3323" s="129"/>
      <c r="I3323" s="130"/>
    </row>
    <row r="3324" spans="2:9">
      <c r="B3324" s="127"/>
      <c r="C3324" s="128"/>
      <c r="E3324" s="128"/>
      <c r="G3324" s="129"/>
      <c r="I3324" s="130"/>
    </row>
    <row r="3325" spans="2:9">
      <c r="B3325" s="127"/>
      <c r="C3325" s="128"/>
      <c r="E3325" s="128"/>
      <c r="G3325" s="129"/>
      <c r="I3325" s="130"/>
    </row>
    <row r="3326" spans="2:9">
      <c r="B3326" s="127"/>
      <c r="C3326" s="128"/>
      <c r="E3326" s="128"/>
      <c r="G3326" s="129"/>
      <c r="I3326" s="130"/>
    </row>
    <row r="3327" spans="2:9">
      <c r="B3327" s="127"/>
      <c r="C3327" s="128"/>
      <c r="E3327" s="128"/>
      <c r="G3327" s="129"/>
      <c r="I3327" s="130"/>
    </row>
    <row r="3328" spans="2:9">
      <c r="B3328" s="127"/>
      <c r="C3328" s="128"/>
      <c r="E3328" s="128"/>
      <c r="G3328" s="129"/>
      <c r="I3328" s="130"/>
    </row>
    <row r="3329" spans="2:9">
      <c r="B3329" s="127"/>
      <c r="C3329" s="128"/>
      <c r="E3329" s="128"/>
      <c r="G3329" s="129"/>
      <c r="I3329" s="130"/>
    </row>
    <row r="3330" spans="2:9">
      <c r="B3330" s="127"/>
      <c r="C3330" s="128"/>
      <c r="E3330" s="128"/>
      <c r="G3330" s="129"/>
      <c r="I3330" s="130"/>
    </row>
    <row r="3331" spans="2:9">
      <c r="B3331" s="127"/>
      <c r="C3331" s="128"/>
      <c r="E3331" s="128"/>
      <c r="G3331" s="129"/>
      <c r="I3331" s="130"/>
    </row>
    <row r="3332" spans="2:9">
      <c r="B3332" s="127"/>
      <c r="C3332" s="128"/>
      <c r="E3332" s="128"/>
      <c r="G3332" s="129"/>
      <c r="I3332" s="130"/>
    </row>
    <row r="3333" spans="2:9">
      <c r="B3333" s="127"/>
      <c r="C3333" s="128"/>
      <c r="E3333" s="128"/>
      <c r="G3333" s="129"/>
      <c r="I3333" s="130"/>
    </row>
    <row r="3334" spans="2:9">
      <c r="B3334" s="127"/>
      <c r="C3334" s="128"/>
      <c r="E3334" s="128"/>
      <c r="G3334" s="129"/>
      <c r="I3334" s="130"/>
    </row>
    <row r="3335" spans="2:9">
      <c r="B3335" s="127"/>
      <c r="C3335" s="128"/>
      <c r="E3335" s="128"/>
      <c r="G3335" s="129"/>
      <c r="I3335" s="130"/>
    </row>
    <row r="3336" spans="2:9">
      <c r="B3336" s="127"/>
      <c r="C3336" s="128"/>
      <c r="E3336" s="128"/>
      <c r="G3336" s="129"/>
      <c r="I3336" s="130"/>
    </row>
    <row r="3337" spans="2:9">
      <c r="B3337" s="127"/>
      <c r="C3337" s="128"/>
      <c r="E3337" s="128"/>
      <c r="G3337" s="129"/>
      <c r="I3337" s="130"/>
    </row>
    <row r="3338" spans="2:9">
      <c r="B3338" s="127"/>
      <c r="C3338" s="128"/>
      <c r="E3338" s="128"/>
      <c r="G3338" s="129"/>
      <c r="I3338" s="130"/>
    </row>
    <row r="3339" spans="2:9">
      <c r="B3339" s="127"/>
      <c r="C3339" s="128"/>
      <c r="E3339" s="128"/>
      <c r="G3339" s="129"/>
      <c r="I3339" s="130"/>
    </row>
    <row r="3340" spans="2:9">
      <c r="B3340" s="127"/>
      <c r="C3340" s="128"/>
      <c r="E3340" s="128"/>
      <c r="G3340" s="129"/>
      <c r="I3340" s="130"/>
    </row>
    <row r="3341" spans="2:9">
      <c r="B3341" s="127"/>
      <c r="C3341" s="128"/>
      <c r="E3341" s="128"/>
      <c r="G3341" s="129"/>
      <c r="I3341" s="130"/>
    </row>
    <row r="3342" spans="2:9">
      <c r="B3342" s="127"/>
      <c r="C3342" s="128"/>
      <c r="E3342" s="128"/>
      <c r="G3342" s="129"/>
      <c r="I3342" s="130"/>
    </row>
    <row r="3343" spans="2:9">
      <c r="B3343" s="127"/>
      <c r="C3343" s="128"/>
      <c r="E3343" s="128"/>
      <c r="G3343" s="129"/>
      <c r="I3343" s="130"/>
    </row>
    <row r="3344" spans="2:9">
      <c r="B3344" s="127"/>
      <c r="C3344" s="128"/>
      <c r="E3344" s="128"/>
      <c r="G3344" s="129"/>
      <c r="I3344" s="130"/>
    </row>
    <row r="3345" spans="2:9">
      <c r="B3345" s="127"/>
      <c r="C3345" s="128"/>
      <c r="E3345" s="128"/>
      <c r="G3345" s="129"/>
      <c r="I3345" s="130"/>
    </row>
    <row r="3346" spans="2:9">
      <c r="B3346" s="127"/>
      <c r="C3346" s="128"/>
      <c r="E3346" s="128"/>
      <c r="G3346" s="129"/>
      <c r="I3346" s="130"/>
    </row>
    <row r="3347" spans="2:9">
      <c r="B3347" s="127"/>
      <c r="C3347" s="128"/>
      <c r="E3347" s="128"/>
      <c r="G3347" s="129"/>
      <c r="I3347" s="130"/>
    </row>
    <row r="3348" spans="2:9">
      <c r="B3348" s="127"/>
      <c r="C3348" s="128"/>
      <c r="E3348" s="128"/>
      <c r="G3348" s="129"/>
      <c r="I3348" s="130"/>
    </row>
    <row r="3349" spans="2:9">
      <c r="B3349" s="127"/>
      <c r="C3349" s="128"/>
      <c r="E3349" s="128"/>
      <c r="G3349" s="129"/>
      <c r="I3349" s="130"/>
    </row>
    <row r="3350" spans="2:9">
      <c r="B3350" s="127"/>
      <c r="C3350" s="128"/>
      <c r="E3350" s="128"/>
      <c r="G3350" s="129"/>
      <c r="I3350" s="130"/>
    </row>
    <row r="3351" spans="2:9">
      <c r="B3351" s="127"/>
      <c r="C3351" s="128"/>
      <c r="E3351" s="128"/>
      <c r="G3351" s="129"/>
      <c r="I3351" s="130"/>
    </row>
    <row r="3352" spans="2:9">
      <c r="B3352" s="127"/>
      <c r="C3352" s="128"/>
      <c r="E3352" s="128"/>
      <c r="G3352" s="129"/>
      <c r="I3352" s="130"/>
    </row>
    <row r="3353" spans="2:9">
      <c r="B3353" s="127"/>
      <c r="C3353" s="128"/>
      <c r="E3353" s="128"/>
      <c r="G3353" s="129"/>
      <c r="I3353" s="130"/>
    </row>
    <row r="3354" spans="2:9">
      <c r="B3354" s="127"/>
      <c r="C3354" s="128"/>
      <c r="E3354" s="128"/>
      <c r="G3354" s="129"/>
      <c r="I3354" s="130"/>
    </row>
    <row r="3355" spans="2:9">
      <c r="B3355" s="127"/>
      <c r="C3355" s="128"/>
      <c r="E3355" s="128"/>
      <c r="G3355" s="129"/>
      <c r="I3355" s="130"/>
    </row>
    <row r="3356" spans="2:9">
      <c r="B3356" s="127"/>
      <c r="C3356" s="128"/>
      <c r="E3356" s="128"/>
      <c r="G3356" s="129"/>
      <c r="I3356" s="130"/>
    </row>
    <row r="3357" spans="2:9">
      <c r="B3357" s="127"/>
      <c r="C3357" s="128"/>
      <c r="E3357" s="128"/>
      <c r="G3357" s="129"/>
      <c r="I3357" s="130"/>
    </row>
    <row r="3358" spans="2:9">
      <c r="B3358" s="127"/>
      <c r="C3358" s="128"/>
      <c r="E3358" s="128"/>
      <c r="G3358" s="129"/>
      <c r="I3358" s="130"/>
    </row>
    <row r="3359" spans="2:9">
      <c r="B3359" s="127"/>
      <c r="C3359" s="128"/>
      <c r="E3359" s="128"/>
      <c r="G3359" s="129"/>
      <c r="I3359" s="130"/>
    </row>
    <row r="3360" spans="2:9">
      <c r="B3360" s="127"/>
      <c r="C3360" s="128"/>
      <c r="E3360" s="128"/>
      <c r="G3360" s="129"/>
      <c r="I3360" s="130"/>
    </row>
    <row r="3361" spans="2:9">
      <c r="B3361" s="127"/>
      <c r="C3361" s="128"/>
      <c r="E3361" s="128"/>
      <c r="G3361" s="129"/>
      <c r="I3361" s="130"/>
    </row>
    <row r="3362" spans="2:9">
      <c r="B3362" s="127"/>
      <c r="C3362" s="128"/>
      <c r="E3362" s="128"/>
      <c r="G3362" s="129"/>
      <c r="I3362" s="130"/>
    </row>
    <row r="3363" spans="2:9">
      <c r="B3363" s="127"/>
      <c r="C3363" s="128"/>
      <c r="E3363" s="128"/>
      <c r="G3363" s="129"/>
      <c r="I3363" s="130"/>
    </row>
    <row r="3364" spans="2:9">
      <c r="B3364" s="127"/>
      <c r="C3364" s="128"/>
      <c r="E3364" s="128"/>
      <c r="G3364" s="129"/>
      <c r="I3364" s="130"/>
    </row>
    <row r="3365" spans="2:9">
      <c r="B3365" s="127"/>
      <c r="C3365" s="128"/>
      <c r="E3365" s="128"/>
      <c r="G3365" s="129"/>
      <c r="I3365" s="130"/>
    </row>
    <row r="3366" spans="2:9">
      <c r="B3366" s="127"/>
      <c r="C3366" s="128"/>
      <c r="E3366" s="128"/>
      <c r="G3366" s="129"/>
      <c r="I3366" s="130"/>
    </row>
    <row r="3367" spans="2:9">
      <c r="B3367" s="127"/>
      <c r="C3367" s="128"/>
      <c r="E3367" s="128"/>
      <c r="G3367" s="129"/>
      <c r="I3367" s="130"/>
    </row>
    <row r="3368" spans="2:9">
      <c r="B3368" s="127"/>
      <c r="C3368" s="128"/>
      <c r="E3368" s="128"/>
      <c r="G3368" s="129"/>
      <c r="I3368" s="130"/>
    </row>
    <row r="3369" spans="2:9">
      <c r="B3369" s="127"/>
      <c r="C3369" s="128"/>
      <c r="E3369" s="128"/>
      <c r="G3369" s="129"/>
      <c r="I3369" s="130"/>
    </row>
    <row r="3370" spans="2:9">
      <c r="B3370" s="127"/>
      <c r="C3370" s="128"/>
      <c r="E3370" s="128"/>
      <c r="G3370" s="129"/>
      <c r="I3370" s="130"/>
    </row>
    <row r="3371" spans="2:9">
      <c r="B3371" s="127"/>
      <c r="C3371" s="128"/>
      <c r="E3371" s="128"/>
      <c r="G3371" s="129"/>
      <c r="I3371" s="130"/>
    </row>
    <row r="3372" spans="2:9">
      <c r="B3372" s="127"/>
      <c r="C3372" s="128"/>
      <c r="E3372" s="128"/>
      <c r="G3372" s="129"/>
      <c r="I3372" s="130"/>
    </row>
    <row r="3373" spans="2:9">
      <c r="B3373" s="127"/>
      <c r="C3373" s="128"/>
      <c r="E3373" s="128"/>
      <c r="G3373" s="129"/>
      <c r="I3373" s="130"/>
    </row>
    <row r="3374" spans="2:9">
      <c r="B3374" s="127"/>
      <c r="C3374" s="128"/>
      <c r="E3374" s="128"/>
      <c r="G3374" s="129"/>
      <c r="I3374" s="130"/>
    </row>
    <row r="3375" spans="2:9">
      <c r="B3375" s="127"/>
      <c r="C3375" s="128"/>
      <c r="E3375" s="128"/>
      <c r="G3375" s="129"/>
      <c r="I3375" s="130"/>
    </row>
    <row r="3376" spans="2:9">
      <c r="B3376" s="127"/>
      <c r="C3376" s="128"/>
      <c r="E3376" s="128"/>
      <c r="G3376" s="129"/>
      <c r="I3376" s="130"/>
    </row>
    <row r="3377" spans="2:9">
      <c r="B3377" s="127"/>
      <c r="C3377" s="128"/>
      <c r="E3377" s="128"/>
      <c r="G3377" s="129"/>
      <c r="I3377" s="130"/>
    </row>
    <row r="3378" spans="2:9">
      <c r="B3378" s="127"/>
      <c r="C3378" s="128"/>
      <c r="E3378" s="128"/>
      <c r="G3378" s="129"/>
      <c r="I3378" s="130"/>
    </row>
    <row r="3379" spans="2:9">
      <c r="B3379" s="127"/>
      <c r="C3379" s="128"/>
      <c r="E3379" s="128"/>
      <c r="G3379" s="129"/>
      <c r="I3379" s="130"/>
    </row>
    <row r="3380" spans="2:9">
      <c r="B3380" s="127"/>
      <c r="C3380" s="128"/>
      <c r="E3380" s="128"/>
      <c r="G3380" s="129"/>
      <c r="I3380" s="130"/>
    </row>
    <row r="3381" spans="2:9">
      <c r="B3381" s="127"/>
      <c r="C3381" s="128"/>
      <c r="E3381" s="128"/>
      <c r="G3381" s="129"/>
      <c r="I3381" s="130"/>
    </row>
    <row r="3382" spans="2:9">
      <c r="B3382" s="127"/>
      <c r="C3382" s="128"/>
      <c r="E3382" s="128"/>
      <c r="G3382" s="129"/>
      <c r="I3382" s="130"/>
    </row>
    <row r="3383" spans="2:9">
      <c r="B3383" s="127"/>
      <c r="C3383" s="128"/>
      <c r="E3383" s="128"/>
      <c r="G3383" s="129"/>
      <c r="I3383" s="130"/>
    </row>
    <row r="3384" spans="2:9">
      <c r="B3384" s="127"/>
      <c r="C3384" s="128"/>
      <c r="E3384" s="128"/>
      <c r="G3384" s="129"/>
      <c r="I3384" s="130"/>
    </row>
    <row r="3385" spans="2:9">
      <c r="B3385" s="127"/>
      <c r="C3385" s="128"/>
      <c r="E3385" s="128"/>
      <c r="G3385" s="129"/>
      <c r="I3385" s="130"/>
    </row>
    <row r="3386" spans="2:9">
      <c r="B3386" s="127"/>
      <c r="C3386" s="128"/>
      <c r="E3386" s="128"/>
      <c r="G3386" s="129"/>
      <c r="I3386" s="130"/>
    </row>
    <row r="3387" spans="2:9">
      <c r="B3387" s="127"/>
      <c r="C3387" s="128"/>
      <c r="E3387" s="128"/>
      <c r="G3387" s="129"/>
      <c r="I3387" s="130"/>
    </row>
    <row r="3388" spans="2:9">
      <c r="B3388" s="127"/>
      <c r="C3388" s="128"/>
      <c r="E3388" s="128"/>
      <c r="G3388" s="129"/>
      <c r="I3388" s="130"/>
    </row>
    <row r="3389" spans="2:9">
      <c r="B3389" s="127"/>
      <c r="C3389" s="128"/>
      <c r="E3389" s="128"/>
      <c r="G3389" s="129"/>
      <c r="I3389" s="130"/>
    </row>
    <row r="3390" spans="2:9">
      <c r="B3390" s="127"/>
      <c r="C3390" s="128"/>
      <c r="E3390" s="128"/>
      <c r="G3390" s="129"/>
      <c r="I3390" s="130"/>
    </row>
    <row r="3391" spans="2:9">
      <c r="B3391" s="127"/>
      <c r="C3391" s="128"/>
      <c r="E3391" s="128"/>
      <c r="G3391" s="129"/>
      <c r="I3391" s="130"/>
    </row>
    <row r="3392" spans="2:9">
      <c r="B3392" s="127"/>
      <c r="C3392" s="128"/>
      <c r="E3392" s="128"/>
      <c r="G3392" s="129"/>
      <c r="I3392" s="130"/>
    </row>
    <row r="3393" spans="2:9">
      <c r="B3393" s="127"/>
      <c r="C3393" s="128"/>
      <c r="E3393" s="128"/>
      <c r="G3393" s="129"/>
      <c r="I3393" s="130"/>
    </row>
    <row r="3394" spans="2:9">
      <c r="B3394" s="127"/>
      <c r="C3394" s="128"/>
      <c r="E3394" s="128"/>
      <c r="G3394" s="129"/>
      <c r="I3394" s="130"/>
    </row>
    <row r="3395" spans="2:9">
      <c r="B3395" s="127"/>
      <c r="C3395" s="128"/>
      <c r="E3395" s="128"/>
      <c r="G3395" s="129"/>
      <c r="I3395" s="130"/>
    </row>
    <row r="3396" spans="2:9">
      <c r="B3396" s="127"/>
      <c r="C3396" s="128"/>
      <c r="E3396" s="128"/>
      <c r="G3396" s="129"/>
      <c r="I3396" s="130"/>
    </row>
    <row r="3397" spans="2:9">
      <c r="B3397" s="127"/>
      <c r="C3397" s="128"/>
      <c r="E3397" s="128"/>
      <c r="G3397" s="129"/>
      <c r="I3397" s="130"/>
    </row>
    <row r="3398" spans="2:9">
      <c r="B3398" s="127"/>
      <c r="C3398" s="128"/>
      <c r="E3398" s="128"/>
      <c r="G3398" s="129"/>
      <c r="I3398" s="130"/>
    </row>
    <row r="3399" spans="2:9">
      <c r="B3399" s="127"/>
      <c r="C3399" s="128"/>
      <c r="E3399" s="128"/>
      <c r="G3399" s="129"/>
      <c r="I3399" s="130"/>
    </row>
    <row r="3400" spans="2:9">
      <c r="B3400" s="127"/>
      <c r="C3400" s="128"/>
      <c r="E3400" s="128"/>
      <c r="G3400" s="129"/>
      <c r="I3400" s="130"/>
    </row>
    <row r="3401" spans="2:9">
      <c r="B3401" s="127"/>
      <c r="C3401" s="128"/>
      <c r="E3401" s="128"/>
      <c r="G3401" s="129"/>
      <c r="I3401" s="130"/>
    </row>
    <row r="3402" spans="2:9">
      <c r="B3402" s="127"/>
      <c r="C3402" s="128"/>
      <c r="E3402" s="128"/>
      <c r="G3402" s="129"/>
      <c r="I3402" s="130"/>
    </row>
    <row r="3403" spans="2:9">
      <c r="B3403" s="127"/>
      <c r="C3403" s="128"/>
      <c r="E3403" s="128"/>
      <c r="G3403" s="129"/>
      <c r="I3403" s="130"/>
    </row>
    <row r="3404" spans="2:9">
      <c r="B3404" s="127"/>
      <c r="C3404" s="128"/>
      <c r="E3404" s="128"/>
      <c r="G3404" s="129"/>
      <c r="I3404" s="130"/>
    </row>
    <row r="3405" spans="2:9">
      <c r="B3405" s="127"/>
      <c r="C3405" s="128"/>
      <c r="E3405" s="128"/>
      <c r="G3405" s="129"/>
      <c r="I3405" s="130"/>
    </row>
    <row r="3406" spans="2:9">
      <c r="B3406" s="127"/>
      <c r="C3406" s="128"/>
      <c r="E3406" s="128"/>
      <c r="G3406" s="129"/>
      <c r="I3406" s="130"/>
    </row>
    <row r="3407" spans="2:9">
      <c r="B3407" s="127"/>
      <c r="C3407" s="128"/>
      <c r="E3407" s="128"/>
      <c r="G3407" s="129"/>
      <c r="I3407" s="130"/>
    </row>
    <row r="3408" spans="2:9">
      <c r="B3408" s="127"/>
      <c r="C3408" s="128"/>
      <c r="E3408" s="128"/>
      <c r="G3408" s="129"/>
      <c r="I3408" s="130"/>
    </row>
    <row r="3409" spans="2:9">
      <c r="B3409" s="127"/>
      <c r="C3409" s="128"/>
      <c r="E3409" s="128"/>
      <c r="G3409" s="129"/>
      <c r="I3409" s="130"/>
    </row>
    <row r="3410" spans="2:9">
      <c r="B3410" s="127"/>
      <c r="C3410" s="128"/>
      <c r="E3410" s="128"/>
      <c r="G3410" s="129"/>
      <c r="I3410" s="130"/>
    </row>
    <row r="3411" spans="2:9">
      <c r="B3411" s="127"/>
      <c r="C3411" s="128"/>
      <c r="E3411" s="128"/>
      <c r="G3411" s="129"/>
      <c r="I3411" s="130"/>
    </row>
    <row r="3412" spans="2:9">
      <c r="B3412" s="127"/>
      <c r="C3412" s="128"/>
      <c r="E3412" s="128"/>
      <c r="G3412" s="129"/>
      <c r="I3412" s="130"/>
    </row>
    <row r="3413" spans="2:9">
      <c r="B3413" s="127"/>
      <c r="C3413" s="128"/>
      <c r="E3413" s="128"/>
      <c r="G3413" s="129"/>
      <c r="I3413" s="130"/>
    </row>
    <row r="3414" spans="2:9">
      <c r="B3414" s="127"/>
      <c r="C3414" s="128"/>
      <c r="E3414" s="128"/>
      <c r="G3414" s="129"/>
      <c r="I3414" s="130"/>
    </row>
    <row r="3415" spans="2:9">
      <c r="B3415" s="127"/>
      <c r="C3415" s="128"/>
      <c r="E3415" s="128"/>
      <c r="G3415" s="129"/>
      <c r="I3415" s="130"/>
    </row>
    <row r="3416" spans="2:9">
      <c r="B3416" s="127"/>
      <c r="C3416" s="128"/>
      <c r="E3416" s="128"/>
      <c r="G3416" s="129"/>
      <c r="I3416" s="130"/>
    </row>
    <row r="3417" spans="2:9">
      <c r="B3417" s="127"/>
      <c r="C3417" s="128"/>
      <c r="E3417" s="128"/>
      <c r="G3417" s="129"/>
      <c r="I3417" s="130"/>
    </row>
    <row r="3418" spans="2:9">
      <c r="B3418" s="127"/>
      <c r="C3418" s="128"/>
      <c r="E3418" s="128"/>
      <c r="G3418" s="129"/>
      <c r="I3418" s="130"/>
    </row>
    <row r="3419" spans="2:9">
      <c r="B3419" s="127"/>
      <c r="C3419" s="128"/>
      <c r="E3419" s="128"/>
      <c r="G3419" s="129"/>
      <c r="I3419" s="130"/>
    </row>
    <row r="3420" spans="2:9">
      <c r="B3420" s="127"/>
      <c r="C3420" s="128"/>
      <c r="E3420" s="128"/>
      <c r="G3420" s="129"/>
      <c r="I3420" s="130"/>
    </row>
    <row r="3421" spans="2:9">
      <c r="B3421" s="127"/>
      <c r="C3421" s="128"/>
      <c r="E3421" s="128"/>
      <c r="G3421" s="129"/>
      <c r="I3421" s="130"/>
    </row>
    <row r="3422" spans="2:9">
      <c r="B3422" s="127"/>
      <c r="C3422" s="128"/>
      <c r="E3422" s="128"/>
      <c r="G3422" s="129"/>
      <c r="I3422" s="130"/>
    </row>
    <row r="3423" spans="2:9">
      <c r="B3423" s="127"/>
      <c r="C3423" s="128"/>
      <c r="E3423" s="128"/>
      <c r="G3423" s="129"/>
      <c r="I3423" s="130"/>
    </row>
    <row r="3424" spans="2:9">
      <c r="B3424" s="127"/>
      <c r="C3424" s="128"/>
      <c r="E3424" s="128"/>
      <c r="G3424" s="129"/>
      <c r="I3424" s="130"/>
    </row>
    <row r="3425" spans="2:9">
      <c r="B3425" s="127"/>
      <c r="C3425" s="128"/>
      <c r="E3425" s="128"/>
      <c r="G3425" s="129"/>
      <c r="I3425" s="130"/>
    </row>
    <row r="3426" spans="2:9">
      <c r="B3426" s="127"/>
      <c r="C3426" s="128"/>
      <c r="E3426" s="128"/>
      <c r="G3426" s="129"/>
      <c r="I3426" s="130"/>
    </row>
    <row r="3427" spans="2:9">
      <c r="B3427" s="127"/>
      <c r="C3427" s="128"/>
      <c r="E3427" s="128"/>
      <c r="G3427" s="129"/>
      <c r="I3427" s="130"/>
    </row>
    <row r="3428" spans="2:9">
      <c r="B3428" s="127"/>
      <c r="C3428" s="128"/>
      <c r="E3428" s="128"/>
      <c r="G3428" s="129"/>
      <c r="I3428" s="130"/>
    </row>
    <row r="3429" spans="2:9">
      <c r="B3429" s="127"/>
      <c r="C3429" s="128"/>
      <c r="E3429" s="128"/>
      <c r="G3429" s="129"/>
      <c r="I3429" s="130"/>
    </row>
    <row r="3430" spans="2:9">
      <c r="B3430" s="127"/>
      <c r="C3430" s="128"/>
      <c r="E3430" s="128"/>
      <c r="G3430" s="129"/>
      <c r="I3430" s="130"/>
    </row>
    <row r="3431" spans="2:9">
      <c r="B3431" s="127"/>
      <c r="C3431" s="128"/>
      <c r="E3431" s="128"/>
      <c r="G3431" s="129"/>
      <c r="I3431" s="130"/>
    </row>
    <row r="3432" spans="2:9">
      <c r="B3432" s="127"/>
      <c r="C3432" s="128"/>
      <c r="E3432" s="128"/>
      <c r="G3432" s="129"/>
      <c r="I3432" s="130"/>
    </row>
    <row r="3433" spans="2:9">
      <c r="B3433" s="127"/>
      <c r="C3433" s="128"/>
      <c r="E3433" s="128"/>
      <c r="G3433" s="129"/>
      <c r="I3433" s="130"/>
    </row>
    <row r="3434" spans="2:9">
      <c r="B3434" s="127"/>
      <c r="C3434" s="128"/>
      <c r="E3434" s="128"/>
      <c r="G3434" s="129"/>
      <c r="I3434" s="130"/>
    </row>
    <row r="3435" spans="2:9">
      <c r="B3435" s="127"/>
      <c r="C3435" s="128"/>
      <c r="E3435" s="128"/>
      <c r="G3435" s="129"/>
      <c r="I3435" s="130"/>
    </row>
    <row r="3436" spans="2:9">
      <c r="B3436" s="127"/>
      <c r="C3436" s="128"/>
      <c r="E3436" s="128"/>
      <c r="G3436" s="129"/>
      <c r="I3436" s="130"/>
    </row>
    <row r="3437" spans="2:9">
      <c r="B3437" s="127"/>
      <c r="C3437" s="128"/>
      <c r="E3437" s="128"/>
      <c r="G3437" s="129"/>
      <c r="I3437" s="130"/>
    </row>
    <row r="3438" spans="2:9">
      <c r="B3438" s="127"/>
      <c r="C3438" s="128"/>
      <c r="E3438" s="128"/>
      <c r="G3438" s="129"/>
      <c r="I3438" s="130"/>
    </row>
    <row r="3439" spans="2:9">
      <c r="B3439" s="127"/>
      <c r="C3439" s="128"/>
      <c r="E3439" s="128"/>
      <c r="G3439" s="129"/>
      <c r="I3439" s="130"/>
    </row>
    <row r="3440" spans="2:9">
      <c r="B3440" s="127"/>
      <c r="C3440" s="128"/>
      <c r="E3440" s="128"/>
      <c r="G3440" s="129"/>
      <c r="I3440" s="130"/>
    </row>
    <row r="3441" spans="2:9">
      <c r="B3441" s="127"/>
      <c r="C3441" s="128"/>
      <c r="E3441" s="128"/>
      <c r="G3441" s="129"/>
      <c r="I3441" s="130"/>
    </row>
    <row r="3442" spans="2:9">
      <c r="B3442" s="127"/>
      <c r="C3442" s="128"/>
      <c r="E3442" s="128"/>
      <c r="G3442" s="129"/>
      <c r="I3442" s="130"/>
    </row>
    <row r="3443" spans="2:9">
      <c r="B3443" s="127"/>
      <c r="C3443" s="128"/>
      <c r="E3443" s="128"/>
      <c r="G3443" s="129"/>
      <c r="I3443" s="130"/>
    </row>
    <row r="3444" spans="2:9">
      <c r="B3444" s="127"/>
      <c r="C3444" s="128"/>
      <c r="E3444" s="128"/>
      <c r="G3444" s="129"/>
      <c r="I3444" s="130"/>
    </row>
    <row r="3445" spans="2:9">
      <c r="B3445" s="127"/>
      <c r="C3445" s="128"/>
      <c r="E3445" s="128"/>
      <c r="G3445" s="129"/>
      <c r="I3445" s="130"/>
    </row>
    <row r="3446" spans="2:9">
      <c r="B3446" s="127"/>
      <c r="C3446" s="128"/>
      <c r="E3446" s="128"/>
      <c r="G3446" s="129"/>
      <c r="I3446" s="130"/>
    </row>
    <row r="3447" spans="2:9">
      <c r="B3447" s="127"/>
      <c r="C3447" s="128"/>
      <c r="E3447" s="128"/>
      <c r="G3447" s="129"/>
      <c r="I3447" s="130"/>
    </row>
    <row r="3448" spans="2:9">
      <c r="B3448" s="127"/>
      <c r="C3448" s="128"/>
      <c r="E3448" s="128"/>
      <c r="G3448" s="129"/>
      <c r="I3448" s="130"/>
    </row>
    <row r="3449" spans="2:9">
      <c r="B3449" s="127"/>
      <c r="C3449" s="128"/>
      <c r="E3449" s="128"/>
      <c r="G3449" s="129"/>
      <c r="I3449" s="130"/>
    </row>
    <row r="3450" spans="2:9">
      <c r="B3450" s="127"/>
      <c r="C3450" s="128"/>
      <c r="E3450" s="128"/>
      <c r="G3450" s="129"/>
      <c r="I3450" s="130"/>
    </row>
    <row r="3451" spans="2:9">
      <c r="B3451" s="127"/>
      <c r="C3451" s="128"/>
      <c r="E3451" s="128"/>
      <c r="G3451" s="129"/>
      <c r="I3451" s="130"/>
    </row>
    <row r="3452" spans="2:9">
      <c r="B3452" s="127"/>
      <c r="C3452" s="128"/>
      <c r="E3452" s="128"/>
      <c r="G3452" s="129"/>
      <c r="I3452" s="130"/>
    </row>
    <row r="3453" spans="2:9">
      <c r="B3453" s="127"/>
      <c r="C3453" s="128"/>
      <c r="E3453" s="128"/>
      <c r="G3453" s="129"/>
      <c r="I3453" s="130"/>
    </row>
    <row r="3454" spans="2:9">
      <c r="B3454" s="127"/>
      <c r="C3454" s="128"/>
      <c r="E3454" s="128"/>
      <c r="G3454" s="129"/>
      <c r="I3454" s="130"/>
    </row>
    <row r="3455" spans="2:9">
      <c r="B3455" s="127"/>
      <c r="C3455" s="128"/>
      <c r="E3455" s="128"/>
      <c r="G3455" s="129"/>
      <c r="I3455" s="130"/>
    </row>
    <row r="3456" spans="2:9">
      <c r="B3456" s="127"/>
      <c r="C3456" s="128"/>
      <c r="E3456" s="128"/>
      <c r="G3456" s="129"/>
      <c r="I3456" s="130"/>
    </row>
    <row r="3457" spans="2:9">
      <c r="B3457" s="127"/>
      <c r="C3457" s="128"/>
      <c r="E3457" s="128"/>
      <c r="G3457" s="129"/>
      <c r="I3457" s="130"/>
    </row>
    <row r="3458" spans="2:9">
      <c r="B3458" s="127"/>
      <c r="C3458" s="128"/>
      <c r="E3458" s="128"/>
      <c r="G3458" s="129"/>
      <c r="I3458" s="130"/>
    </row>
    <row r="3459" spans="2:9">
      <c r="B3459" s="127"/>
      <c r="C3459" s="128"/>
      <c r="E3459" s="128"/>
      <c r="G3459" s="129"/>
      <c r="I3459" s="130"/>
    </row>
    <row r="3460" spans="2:9">
      <c r="B3460" s="127"/>
      <c r="C3460" s="128"/>
      <c r="E3460" s="128"/>
      <c r="G3460" s="129"/>
      <c r="I3460" s="130"/>
    </row>
    <row r="3461" spans="2:9">
      <c r="B3461" s="127"/>
      <c r="C3461" s="128"/>
      <c r="E3461" s="128"/>
      <c r="G3461" s="129"/>
      <c r="I3461" s="130"/>
    </row>
    <row r="3462" spans="2:9">
      <c r="B3462" s="127"/>
      <c r="C3462" s="128"/>
      <c r="E3462" s="128"/>
      <c r="G3462" s="129"/>
      <c r="I3462" s="130"/>
    </row>
    <row r="3463" spans="2:9">
      <c r="B3463" s="127"/>
      <c r="C3463" s="128"/>
      <c r="E3463" s="128"/>
      <c r="G3463" s="129"/>
      <c r="I3463" s="130"/>
    </row>
    <row r="3464" spans="2:9">
      <c r="B3464" s="127"/>
      <c r="C3464" s="128"/>
      <c r="E3464" s="128"/>
      <c r="G3464" s="129"/>
      <c r="I3464" s="130"/>
    </row>
    <row r="3465" spans="2:9">
      <c r="B3465" s="127"/>
      <c r="C3465" s="128"/>
      <c r="E3465" s="128"/>
      <c r="G3465" s="129"/>
      <c r="I3465" s="130"/>
    </row>
    <row r="3466" spans="2:9">
      <c r="B3466" s="127"/>
      <c r="C3466" s="128"/>
      <c r="E3466" s="128"/>
      <c r="G3466" s="129"/>
      <c r="I3466" s="130"/>
    </row>
    <row r="3467" spans="2:9">
      <c r="B3467" s="127"/>
      <c r="C3467" s="128"/>
      <c r="E3467" s="128"/>
      <c r="G3467" s="129"/>
      <c r="I3467" s="130"/>
    </row>
    <row r="3468" spans="2:9">
      <c r="B3468" s="127"/>
      <c r="C3468" s="128"/>
      <c r="E3468" s="128"/>
      <c r="G3468" s="129"/>
      <c r="I3468" s="130"/>
    </row>
    <row r="3469" spans="2:9">
      <c r="B3469" s="127"/>
      <c r="C3469" s="128"/>
      <c r="E3469" s="128"/>
      <c r="G3469" s="129"/>
      <c r="I3469" s="130"/>
    </row>
    <row r="3470" spans="2:9">
      <c r="B3470" s="127"/>
      <c r="C3470" s="128"/>
      <c r="E3470" s="128"/>
      <c r="G3470" s="129"/>
      <c r="I3470" s="130"/>
    </row>
    <row r="3471" spans="2:9">
      <c r="B3471" s="127"/>
      <c r="C3471" s="128"/>
      <c r="E3471" s="128"/>
      <c r="G3471" s="129"/>
      <c r="I3471" s="130"/>
    </row>
    <row r="3472" spans="2:9">
      <c r="B3472" s="127"/>
      <c r="C3472" s="128"/>
      <c r="E3472" s="128"/>
      <c r="G3472" s="129"/>
      <c r="I3472" s="130"/>
    </row>
    <row r="3473" spans="2:9">
      <c r="B3473" s="127"/>
      <c r="C3473" s="128"/>
      <c r="E3473" s="128"/>
      <c r="G3473" s="129"/>
      <c r="I3473" s="130"/>
    </row>
    <row r="3474" spans="2:9">
      <c r="B3474" s="127"/>
      <c r="C3474" s="128"/>
      <c r="E3474" s="128"/>
      <c r="G3474" s="129"/>
      <c r="I3474" s="130"/>
    </row>
    <row r="3475" spans="2:9">
      <c r="B3475" s="127"/>
      <c r="C3475" s="128"/>
      <c r="E3475" s="128"/>
      <c r="G3475" s="129"/>
      <c r="I3475" s="130"/>
    </row>
    <row r="3476" spans="2:9">
      <c r="B3476" s="127"/>
      <c r="C3476" s="128"/>
      <c r="E3476" s="128"/>
      <c r="G3476" s="129"/>
      <c r="I3476" s="130"/>
    </row>
    <row r="3477" spans="2:9">
      <c r="B3477" s="127"/>
      <c r="C3477" s="128"/>
      <c r="E3477" s="128"/>
      <c r="G3477" s="129"/>
      <c r="I3477" s="130"/>
    </row>
    <row r="3478" spans="2:9">
      <c r="B3478" s="127"/>
      <c r="C3478" s="128"/>
      <c r="E3478" s="128"/>
      <c r="G3478" s="129"/>
      <c r="I3478" s="130"/>
    </row>
    <row r="3479" spans="2:9">
      <c r="B3479" s="127"/>
      <c r="C3479" s="128"/>
      <c r="E3479" s="128"/>
      <c r="G3479" s="129"/>
      <c r="I3479" s="130"/>
    </row>
    <row r="3480" spans="2:9">
      <c r="B3480" s="127"/>
      <c r="C3480" s="128"/>
      <c r="E3480" s="128"/>
      <c r="G3480" s="129"/>
      <c r="I3480" s="130"/>
    </row>
    <row r="3481" spans="2:9">
      <c r="B3481" s="127"/>
      <c r="C3481" s="128"/>
      <c r="E3481" s="128"/>
      <c r="G3481" s="129"/>
      <c r="I3481" s="130"/>
    </row>
    <row r="3482" spans="2:9">
      <c r="B3482" s="127"/>
      <c r="C3482" s="128"/>
      <c r="E3482" s="128"/>
      <c r="G3482" s="129"/>
      <c r="I3482" s="130"/>
    </row>
    <row r="3483" spans="2:9">
      <c r="B3483" s="127"/>
      <c r="C3483" s="128"/>
      <c r="E3483" s="128"/>
      <c r="G3483" s="129"/>
      <c r="I3483" s="130"/>
    </row>
    <row r="3484" spans="2:9">
      <c r="B3484" s="127"/>
      <c r="C3484" s="128"/>
      <c r="E3484" s="128"/>
      <c r="G3484" s="129"/>
      <c r="I3484" s="130"/>
    </row>
    <row r="3485" spans="2:9">
      <c r="B3485" s="127"/>
      <c r="C3485" s="128"/>
      <c r="E3485" s="128"/>
      <c r="G3485" s="129"/>
      <c r="I3485" s="130"/>
    </row>
    <row r="3486" spans="2:9">
      <c r="B3486" s="127"/>
      <c r="C3486" s="128"/>
      <c r="E3486" s="128"/>
      <c r="G3486" s="129"/>
      <c r="I3486" s="130"/>
    </row>
    <row r="3487" spans="2:9">
      <c r="B3487" s="127"/>
      <c r="C3487" s="128"/>
      <c r="E3487" s="128"/>
      <c r="G3487" s="129"/>
      <c r="I3487" s="130"/>
    </row>
    <row r="3488" spans="2:9">
      <c r="B3488" s="127"/>
      <c r="C3488" s="128"/>
      <c r="E3488" s="128"/>
      <c r="G3488" s="129"/>
      <c r="I3488" s="130"/>
    </row>
    <row r="3489" spans="2:9">
      <c r="B3489" s="127"/>
      <c r="C3489" s="128"/>
      <c r="E3489" s="128"/>
      <c r="G3489" s="129"/>
      <c r="I3489" s="130"/>
    </row>
    <row r="3490" spans="2:9">
      <c r="B3490" s="127"/>
      <c r="C3490" s="128"/>
      <c r="E3490" s="128"/>
      <c r="G3490" s="129"/>
      <c r="I3490" s="130"/>
    </row>
    <row r="3491" spans="2:9">
      <c r="B3491" s="127"/>
      <c r="C3491" s="128"/>
      <c r="E3491" s="128"/>
      <c r="G3491" s="129"/>
      <c r="I3491" s="130"/>
    </row>
    <row r="3492" spans="2:9">
      <c r="B3492" s="127"/>
      <c r="C3492" s="128"/>
      <c r="E3492" s="128"/>
      <c r="G3492" s="129"/>
      <c r="I3492" s="130"/>
    </row>
    <row r="3493" spans="2:9">
      <c r="B3493" s="127"/>
      <c r="C3493" s="128"/>
      <c r="E3493" s="128"/>
      <c r="G3493" s="129"/>
      <c r="I3493" s="130"/>
    </row>
    <row r="3494" spans="2:9">
      <c r="B3494" s="127"/>
      <c r="C3494" s="128"/>
      <c r="E3494" s="128"/>
      <c r="G3494" s="129"/>
      <c r="I3494" s="130"/>
    </row>
    <row r="3495" spans="2:9">
      <c r="B3495" s="127"/>
      <c r="C3495" s="128"/>
      <c r="E3495" s="128"/>
      <c r="G3495" s="129"/>
      <c r="I3495" s="130"/>
    </row>
    <row r="3496" spans="2:9">
      <c r="B3496" s="127"/>
      <c r="C3496" s="128"/>
      <c r="E3496" s="128"/>
      <c r="G3496" s="129"/>
      <c r="I3496" s="130"/>
    </row>
    <row r="3497" spans="2:9">
      <c r="B3497" s="127"/>
      <c r="C3497" s="128"/>
      <c r="E3497" s="128"/>
      <c r="G3497" s="129"/>
      <c r="I3497" s="130"/>
    </row>
    <row r="3498" spans="2:9">
      <c r="B3498" s="127"/>
      <c r="C3498" s="128"/>
      <c r="E3498" s="128"/>
      <c r="G3498" s="129"/>
      <c r="I3498" s="130"/>
    </row>
    <row r="3499" spans="2:9">
      <c r="B3499" s="127"/>
      <c r="C3499" s="128"/>
      <c r="E3499" s="128"/>
      <c r="G3499" s="129"/>
      <c r="I3499" s="130"/>
    </row>
    <row r="3500" spans="2:9">
      <c r="B3500" s="127"/>
      <c r="C3500" s="128"/>
      <c r="E3500" s="128"/>
      <c r="G3500" s="129"/>
      <c r="I3500" s="130"/>
    </row>
    <row r="3501" spans="2:9">
      <c r="B3501" s="127"/>
      <c r="C3501" s="128"/>
      <c r="E3501" s="128"/>
      <c r="G3501" s="129"/>
      <c r="I3501" s="130"/>
    </row>
    <row r="3502" spans="2:9">
      <c r="B3502" s="127"/>
      <c r="C3502" s="128"/>
      <c r="E3502" s="128"/>
      <c r="G3502" s="129"/>
      <c r="I3502" s="130"/>
    </row>
    <row r="3503" spans="2:9">
      <c r="B3503" s="127"/>
      <c r="C3503" s="128"/>
      <c r="E3503" s="128"/>
      <c r="G3503" s="129"/>
      <c r="I3503" s="130"/>
    </row>
    <row r="3504" spans="2:9">
      <c r="B3504" s="127"/>
      <c r="C3504" s="128"/>
      <c r="E3504" s="128"/>
      <c r="G3504" s="129"/>
      <c r="I3504" s="130"/>
    </row>
    <row r="3505" spans="2:9">
      <c r="B3505" s="127"/>
      <c r="C3505" s="128"/>
      <c r="E3505" s="128"/>
      <c r="G3505" s="129"/>
      <c r="I3505" s="130"/>
    </row>
    <row r="3506" spans="2:9">
      <c r="B3506" s="127"/>
      <c r="C3506" s="128"/>
      <c r="E3506" s="128"/>
      <c r="G3506" s="129"/>
      <c r="I3506" s="130"/>
    </row>
    <row r="3507" spans="2:9">
      <c r="B3507" s="127"/>
      <c r="C3507" s="128"/>
      <c r="E3507" s="128"/>
      <c r="G3507" s="129"/>
      <c r="I3507" s="130"/>
    </row>
    <row r="3508" spans="2:9">
      <c r="B3508" s="127"/>
      <c r="C3508" s="128"/>
      <c r="E3508" s="128"/>
      <c r="G3508" s="129"/>
      <c r="I3508" s="130"/>
    </row>
    <row r="3509" spans="2:9">
      <c r="B3509" s="127"/>
      <c r="C3509" s="128"/>
      <c r="E3509" s="128"/>
      <c r="G3509" s="129"/>
      <c r="I3509" s="130"/>
    </row>
    <row r="3510" spans="2:9">
      <c r="B3510" s="127"/>
      <c r="C3510" s="128"/>
      <c r="E3510" s="128"/>
      <c r="G3510" s="129"/>
      <c r="I3510" s="130"/>
    </row>
    <row r="3511" spans="2:9">
      <c r="B3511" s="127"/>
      <c r="C3511" s="128"/>
      <c r="E3511" s="128"/>
      <c r="G3511" s="129"/>
      <c r="I3511" s="130"/>
    </row>
    <row r="3512" spans="2:9">
      <c r="B3512" s="127"/>
      <c r="C3512" s="128"/>
      <c r="E3512" s="128"/>
      <c r="G3512" s="129"/>
      <c r="I3512" s="130"/>
    </row>
    <row r="3513" spans="2:9">
      <c r="B3513" s="127"/>
      <c r="C3513" s="128"/>
      <c r="E3513" s="128"/>
      <c r="G3513" s="129"/>
      <c r="I3513" s="130"/>
    </row>
    <row r="3514" spans="2:9">
      <c r="B3514" s="127"/>
      <c r="C3514" s="128"/>
      <c r="E3514" s="128"/>
      <c r="G3514" s="129"/>
      <c r="I3514" s="130"/>
    </row>
    <row r="3515" spans="2:9">
      <c r="B3515" s="127"/>
      <c r="C3515" s="128"/>
      <c r="E3515" s="128"/>
      <c r="G3515" s="129"/>
      <c r="I3515" s="130"/>
    </row>
    <row r="3516" spans="2:9">
      <c r="B3516" s="127"/>
      <c r="C3516" s="128"/>
      <c r="E3516" s="128"/>
      <c r="G3516" s="129"/>
      <c r="I3516" s="130"/>
    </row>
    <row r="3517" spans="2:9">
      <c r="B3517" s="127"/>
      <c r="C3517" s="128"/>
      <c r="E3517" s="128"/>
      <c r="G3517" s="129"/>
      <c r="I3517" s="130"/>
    </row>
    <row r="3518" spans="2:9">
      <c r="B3518" s="127"/>
      <c r="C3518" s="128"/>
      <c r="E3518" s="128"/>
      <c r="G3518" s="129"/>
      <c r="I3518" s="130"/>
    </row>
    <row r="3519" spans="2:9">
      <c r="B3519" s="127"/>
      <c r="C3519" s="128"/>
      <c r="E3519" s="128"/>
      <c r="G3519" s="129"/>
      <c r="I3519" s="130"/>
    </row>
    <row r="3520" spans="2:9">
      <c r="B3520" s="127"/>
      <c r="C3520" s="128"/>
      <c r="E3520" s="128"/>
      <c r="G3520" s="129"/>
      <c r="I3520" s="130"/>
    </row>
    <row r="3521" spans="2:9">
      <c r="B3521" s="127"/>
      <c r="C3521" s="128"/>
      <c r="E3521" s="128"/>
      <c r="G3521" s="129"/>
      <c r="I3521" s="130"/>
    </row>
    <row r="3522" spans="2:9">
      <c r="B3522" s="127"/>
      <c r="C3522" s="128"/>
      <c r="E3522" s="128"/>
      <c r="G3522" s="129"/>
      <c r="I3522" s="130"/>
    </row>
    <row r="3523" spans="2:9">
      <c r="B3523" s="127"/>
      <c r="C3523" s="128"/>
      <c r="E3523" s="128"/>
      <c r="G3523" s="129"/>
      <c r="I3523" s="130"/>
    </row>
    <row r="3524" spans="2:9">
      <c r="B3524" s="127"/>
      <c r="C3524" s="128"/>
      <c r="E3524" s="128"/>
      <c r="G3524" s="129"/>
      <c r="I3524" s="130"/>
    </row>
    <row r="3525" spans="2:9">
      <c r="B3525" s="127"/>
      <c r="C3525" s="128"/>
      <c r="E3525" s="128"/>
      <c r="G3525" s="129"/>
      <c r="I3525" s="130"/>
    </row>
    <row r="3526" spans="2:9">
      <c r="B3526" s="127"/>
      <c r="C3526" s="128"/>
      <c r="E3526" s="128"/>
      <c r="G3526" s="129"/>
      <c r="I3526" s="130"/>
    </row>
    <row r="3527" spans="2:9">
      <c r="B3527" s="127"/>
      <c r="C3527" s="128"/>
      <c r="E3527" s="128"/>
      <c r="G3527" s="129"/>
      <c r="I3527" s="130"/>
    </row>
    <row r="3528" spans="2:9">
      <c r="B3528" s="127"/>
      <c r="C3528" s="128"/>
      <c r="E3528" s="128"/>
      <c r="G3528" s="129"/>
      <c r="I3528" s="130"/>
    </row>
    <row r="3529" spans="2:9">
      <c r="B3529" s="127"/>
      <c r="C3529" s="128"/>
      <c r="E3529" s="128"/>
      <c r="G3529" s="129"/>
      <c r="I3529" s="130"/>
    </row>
    <row r="3530" spans="2:9">
      <c r="B3530" s="127"/>
      <c r="C3530" s="128"/>
      <c r="E3530" s="128"/>
      <c r="G3530" s="129"/>
      <c r="I3530" s="130"/>
    </row>
    <row r="3531" spans="2:9">
      <c r="B3531" s="127"/>
      <c r="C3531" s="128"/>
      <c r="E3531" s="128"/>
      <c r="G3531" s="129"/>
      <c r="I3531" s="130"/>
    </row>
    <row r="3532" spans="2:9">
      <c r="B3532" s="127"/>
      <c r="C3532" s="128"/>
      <c r="E3532" s="128"/>
      <c r="G3532" s="129"/>
      <c r="I3532" s="130"/>
    </row>
    <row r="3533" spans="2:9">
      <c r="B3533" s="127"/>
      <c r="C3533" s="128"/>
      <c r="E3533" s="128"/>
      <c r="G3533" s="129"/>
      <c r="I3533" s="130"/>
    </row>
    <row r="3534" spans="2:9">
      <c r="B3534" s="127"/>
      <c r="C3534" s="128"/>
      <c r="E3534" s="128"/>
      <c r="G3534" s="129"/>
      <c r="I3534" s="130"/>
    </row>
    <row r="3535" spans="2:9">
      <c r="B3535" s="127"/>
      <c r="C3535" s="128"/>
      <c r="E3535" s="128"/>
      <c r="G3535" s="129"/>
      <c r="I3535" s="130"/>
    </row>
    <row r="3536" spans="2:9">
      <c r="B3536" s="127"/>
      <c r="C3536" s="128"/>
      <c r="E3536" s="128"/>
      <c r="G3536" s="129"/>
      <c r="I3536" s="130"/>
    </row>
    <row r="3537" spans="2:9">
      <c r="B3537" s="127"/>
      <c r="C3537" s="128"/>
      <c r="E3537" s="128"/>
      <c r="G3537" s="129"/>
      <c r="I3537" s="130"/>
    </row>
    <row r="3538" spans="2:9">
      <c r="B3538" s="127"/>
      <c r="C3538" s="128"/>
      <c r="E3538" s="128"/>
      <c r="G3538" s="129"/>
      <c r="I3538" s="130"/>
    </row>
    <row r="3539" spans="2:9">
      <c r="B3539" s="127"/>
      <c r="C3539" s="128"/>
      <c r="E3539" s="128"/>
      <c r="G3539" s="129"/>
      <c r="I3539" s="130"/>
    </row>
    <row r="3540" spans="2:9">
      <c r="B3540" s="127"/>
      <c r="C3540" s="128"/>
      <c r="E3540" s="128"/>
      <c r="G3540" s="129"/>
      <c r="I3540" s="130"/>
    </row>
    <row r="3541" spans="2:9">
      <c r="B3541" s="127"/>
      <c r="C3541" s="128"/>
      <c r="E3541" s="128"/>
      <c r="G3541" s="129"/>
      <c r="I3541" s="130"/>
    </row>
    <row r="3542" spans="2:9">
      <c r="B3542" s="127"/>
      <c r="C3542" s="128"/>
      <c r="E3542" s="128"/>
      <c r="G3542" s="129"/>
      <c r="I3542" s="130"/>
    </row>
    <row r="3543" spans="2:9">
      <c r="B3543" s="127"/>
      <c r="C3543" s="128"/>
      <c r="E3543" s="128"/>
      <c r="G3543" s="129"/>
      <c r="I3543" s="130"/>
    </row>
    <row r="3544" spans="2:9">
      <c r="B3544" s="127"/>
      <c r="C3544" s="128"/>
      <c r="E3544" s="128"/>
      <c r="G3544" s="129"/>
      <c r="I3544" s="130"/>
    </row>
    <row r="3545" spans="2:9">
      <c r="B3545" s="127"/>
      <c r="C3545" s="128"/>
      <c r="E3545" s="128"/>
      <c r="G3545" s="129"/>
      <c r="I3545" s="130"/>
    </row>
    <row r="3546" spans="2:9">
      <c r="B3546" s="127"/>
      <c r="C3546" s="128"/>
      <c r="E3546" s="128"/>
      <c r="G3546" s="129"/>
      <c r="I3546" s="130"/>
    </row>
    <row r="3547" spans="2:9">
      <c r="B3547" s="127"/>
      <c r="C3547" s="128"/>
      <c r="E3547" s="128"/>
      <c r="G3547" s="129"/>
      <c r="I3547" s="130"/>
    </row>
    <row r="3548" spans="2:9">
      <c r="B3548" s="127"/>
      <c r="C3548" s="128"/>
      <c r="E3548" s="128"/>
      <c r="G3548" s="129"/>
      <c r="I3548" s="130"/>
    </row>
    <row r="3549" spans="2:9">
      <c r="B3549" s="127"/>
      <c r="C3549" s="128"/>
      <c r="E3549" s="128"/>
      <c r="G3549" s="129"/>
      <c r="I3549" s="130"/>
    </row>
    <row r="3550" spans="2:9">
      <c r="B3550" s="127"/>
      <c r="C3550" s="128"/>
      <c r="E3550" s="128"/>
      <c r="G3550" s="129"/>
      <c r="I3550" s="130"/>
    </row>
    <row r="3551" spans="2:9">
      <c r="B3551" s="127"/>
      <c r="C3551" s="128"/>
      <c r="E3551" s="128"/>
      <c r="G3551" s="129"/>
      <c r="I3551" s="130"/>
    </row>
    <row r="3552" spans="2:9">
      <c r="B3552" s="127"/>
      <c r="C3552" s="128"/>
      <c r="E3552" s="128"/>
      <c r="G3552" s="129"/>
      <c r="I3552" s="130"/>
    </row>
    <row r="3553" spans="2:9">
      <c r="B3553" s="127"/>
      <c r="C3553" s="128"/>
      <c r="E3553" s="128"/>
      <c r="G3553" s="129"/>
      <c r="I3553" s="130"/>
    </row>
    <row r="3554" spans="2:9">
      <c r="B3554" s="127"/>
      <c r="C3554" s="128"/>
      <c r="E3554" s="128"/>
      <c r="G3554" s="129"/>
      <c r="I3554" s="130"/>
    </row>
    <row r="3555" spans="2:9">
      <c r="B3555" s="127"/>
      <c r="C3555" s="128"/>
      <c r="E3555" s="128"/>
      <c r="G3555" s="129"/>
      <c r="I3555" s="130"/>
    </row>
    <row r="3556" spans="2:9">
      <c r="B3556" s="127"/>
      <c r="C3556" s="128"/>
      <c r="E3556" s="128"/>
      <c r="G3556" s="129"/>
      <c r="I3556" s="130"/>
    </row>
    <row r="3557" spans="2:9">
      <c r="B3557" s="127"/>
      <c r="C3557" s="128"/>
      <c r="E3557" s="128"/>
      <c r="G3557" s="129"/>
      <c r="I3557" s="130"/>
    </row>
    <row r="3558" spans="2:9">
      <c r="B3558" s="127"/>
      <c r="C3558" s="128"/>
      <c r="E3558" s="128"/>
      <c r="G3558" s="129"/>
      <c r="I3558" s="130"/>
    </row>
    <row r="3559" spans="2:9">
      <c r="B3559" s="127"/>
      <c r="C3559" s="128"/>
      <c r="E3559" s="128"/>
      <c r="G3559" s="129"/>
      <c r="I3559" s="130"/>
    </row>
    <row r="3560" spans="2:9">
      <c r="B3560" s="127"/>
      <c r="C3560" s="128"/>
      <c r="E3560" s="128"/>
      <c r="G3560" s="129"/>
      <c r="I3560" s="130"/>
    </row>
    <row r="3561" spans="2:9">
      <c r="B3561" s="127"/>
      <c r="C3561" s="128"/>
      <c r="E3561" s="128"/>
      <c r="G3561" s="129"/>
      <c r="I3561" s="130"/>
    </row>
    <row r="3562" spans="2:9">
      <c r="B3562" s="127"/>
      <c r="C3562" s="128"/>
      <c r="E3562" s="128"/>
      <c r="G3562" s="129"/>
      <c r="I3562" s="130"/>
    </row>
    <row r="3563" spans="2:9">
      <c r="B3563" s="127"/>
      <c r="C3563" s="128"/>
      <c r="E3563" s="128"/>
      <c r="G3563" s="129"/>
      <c r="I3563" s="130"/>
    </row>
    <row r="3564" spans="2:9">
      <c r="B3564" s="127"/>
      <c r="C3564" s="128"/>
      <c r="E3564" s="128"/>
      <c r="G3564" s="129"/>
      <c r="I3564" s="130"/>
    </row>
    <row r="3565" spans="2:9">
      <c r="B3565" s="127"/>
      <c r="C3565" s="128"/>
      <c r="E3565" s="128"/>
      <c r="G3565" s="129"/>
      <c r="I3565" s="130"/>
    </row>
    <row r="3566" spans="2:9">
      <c r="B3566" s="127"/>
      <c r="C3566" s="128"/>
      <c r="E3566" s="128"/>
      <c r="G3566" s="129"/>
      <c r="I3566" s="130"/>
    </row>
    <row r="3567" spans="2:9">
      <c r="B3567" s="127"/>
      <c r="C3567" s="128"/>
      <c r="E3567" s="128"/>
      <c r="G3567" s="129"/>
      <c r="I3567" s="130"/>
    </row>
    <row r="3568" spans="2:9">
      <c r="B3568" s="127"/>
      <c r="C3568" s="128"/>
      <c r="E3568" s="128"/>
      <c r="G3568" s="129"/>
      <c r="I3568" s="130"/>
    </row>
    <row r="3569" spans="2:9">
      <c r="B3569" s="127"/>
      <c r="C3569" s="128"/>
      <c r="E3569" s="128"/>
      <c r="G3569" s="129"/>
      <c r="I3569" s="130"/>
    </row>
    <row r="3570" spans="2:9">
      <c r="B3570" s="127"/>
      <c r="C3570" s="128"/>
      <c r="E3570" s="128"/>
      <c r="G3570" s="129"/>
      <c r="I3570" s="130"/>
    </row>
    <row r="3571" spans="2:9">
      <c r="B3571" s="127"/>
      <c r="C3571" s="128"/>
      <c r="E3571" s="128"/>
      <c r="G3571" s="129"/>
      <c r="I3571" s="130"/>
    </row>
    <row r="3572" spans="2:9">
      <c r="B3572" s="127"/>
      <c r="C3572" s="128"/>
      <c r="E3572" s="128"/>
      <c r="G3572" s="129"/>
      <c r="I3572" s="130"/>
    </row>
    <row r="3573" spans="2:9">
      <c r="B3573" s="127"/>
      <c r="C3573" s="128"/>
      <c r="E3573" s="128"/>
      <c r="G3573" s="129"/>
      <c r="I3573" s="130"/>
    </row>
    <row r="3574" spans="2:9">
      <c r="B3574" s="127"/>
      <c r="C3574" s="128"/>
      <c r="E3574" s="128"/>
      <c r="G3574" s="129"/>
      <c r="I3574" s="130"/>
    </row>
    <row r="3575" spans="2:9">
      <c r="B3575" s="127"/>
      <c r="C3575" s="128"/>
      <c r="E3575" s="128"/>
      <c r="G3575" s="129"/>
      <c r="I3575" s="130"/>
    </row>
    <row r="3576" spans="2:9">
      <c r="B3576" s="127"/>
      <c r="C3576" s="128"/>
      <c r="E3576" s="128"/>
      <c r="G3576" s="129"/>
      <c r="I3576" s="130"/>
    </row>
    <row r="3577" spans="2:9">
      <c r="B3577" s="127"/>
      <c r="C3577" s="128"/>
      <c r="E3577" s="128"/>
      <c r="G3577" s="129"/>
      <c r="I3577" s="130"/>
    </row>
    <row r="3578" spans="2:9">
      <c r="B3578" s="127"/>
      <c r="C3578" s="128"/>
      <c r="E3578" s="128"/>
      <c r="G3578" s="129"/>
      <c r="I3578" s="130"/>
    </row>
    <row r="3579" spans="2:9">
      <c r="B3579" s="127"/>
      <c r="C3579" s="128"/>
      <c r="E3579" s="128"/>
      <c r="G3579" s="129"/>
      <c r="I3579" s="130"/>
    </row>
    <row r="3580" spans="2:9">
      <c r="B3580" s="127"/>
      <c r="C3580" s="128"/>
      <c r="E3580" s="128"/>
      <c r="G3580" s="129"/>
      <c r="I3580" s="130"/>
    </row>
    <row r="3581" spans="2:9">
      <c r="B3581" s="127"/>
      <c r="C3581" s="128"/>
      <c r="E3581" s="128"/>
      <c r="G3581" s="129"/>
      <c r="I3581" s="130"/>
    </row>
    <row r="3582" spans="2:9">
      <c r="B3582" s="127"/>
      <c r="C3582" s="128"/>
      <c r="E3582" s="128"/>
      <c r="G3582" s="129"/>
      <c r="I3582" s="130"/>
    </row>
    <row r="3583" spans="2:9">
      <c r="B3583" s="127"/>
      <c r="C3583" s="128"/>
      <c r="E3583" s="128"/>
      <c r="G3583" s="129"/>
      <c r="I3583" s="130"/>
    </row>
    <row r="3584" spans="2:9">
      <c r="B3584" s="127"/>
      <c r="C3584" s="128"/>
      <c r="E3584" s="128"/>
      <c r="G3584" s="129"/>
      <c r="I3584" s="130"/>
    </row>
    <row r="3585" spans="2:9">
      <c r="B3585" s="127"/>
      <c r="C3585" s="128"/>
      <c r="E3585" s="128"/>
      <c r="G3585" s="129"/>
      <c r="I3585" s="130"/>
    </row>
    <row r="3586" spans="2:9">
      <c r="B3586" s="127"/>
      <c r="C3586" s="128"/>
      <c r="E3586" s="128"/>
      <c r="G3586" s="129"/>
      <c r="I3586" s="130"/>
    </row>
    <row r="3587" spans="2:9">
      <c r="B3587" s="127"/>
      <c r="C3587" s="128"/>
      <c r="E3587" s="128"/>
      <c r="G3587" s="129"/>
      <c r="I3587" s="130"/>
    </row>
    <row r="3588" spans="2:9">
      <c r="B3588" s="127"/>
      <c r="C3588" s="128"/>
      <c r="E3588" s="128"/>
      <c r="G3588" s="129"/>
      <c r="I3588" s="130"/>
    </row>
    <row r="3589" spans="2:9">
      <c r="B3589" s="127"/>
      <c r="C3589" s="128"/>
      <c r="E3589" s="128"/>
      <c r="G3589" s="129"/>
      <c r="I3589" s="130"/>
    </row>
    <row r="3590" spans="2:9">
      <c r="B3590" s="127"/>
      <c r="C3590" s="128"/>
      <c r="E3590" s="128"/>
      <c r="G3590" s="129"/>
      <c r="I3590" s="130"/>
    </row>
    <row r="3591" spans="2:9">
      <c r="B3591" s="127"/>
      <c r="C3591" s="128"/>
      <c r="E3591" s="128"/>
      <c r="G3591" s="129"/>
      <c r="I3591" s="130"/>
    </row>
    <row r="3592" spans="2:9">
      <c r="B3592" s="127"/>
      <c r="C3592" s="128"/>
      <c r="E3592" s="128"/>
      <c r="G3592" s="129"/>
      <c r="I3592" s="130"/>
    </row>
    <row r="3593" spans="2:9">
      <c r="B3593" s="127"/>
      <c r="C3593" s="128"/>
      <c r="E3593" s="128"/>
      <c r="G3593" s="129"/>
      <c r="I3593" s="130"/>
    </row>
    <row r="3594" spans="2:9">
      <c r="B3594" s="127"/>
      <c r="C3594" s="128"/>
      <c r="E3594" s="128"/>
      <c r="G3594" s="129"/>
      <c r="I3594" s="130"/>
    </row>
    <row r="3595" spans="2:9">
      <c r="B3595" s="127"/>
      <c r="C3595" s="128"/>
      <c r="E3595" s="128"/>
      <c r="G3595" s="129"/>
      <c r="I3595" s="130"/>
    </row>
    <row r="3596" spans="2:9">
      <c r="B3596" s="127"/>
      <c r="C3596" s="128"/>
      <c r="E3596" s="128"/>
      <c r="G3596" s="129"/>
      <c r="I3596" s="130"/>
    </row>
    <row r="3597" spans="2:9">
      <c r="B3597" s="127"/>
      <c r="C3597" s="128"/>
      <c r="E3597" s="128"/>
      <c r="G3597" s="129"/>
      <c r="I3597" s="130"/>
    </row>
    <row r="3598" spans="2:9">
      <c r="B3598" s="127"/>
      <c r="C3598" s="128"/>
      <c r="E3598" s="128"/>
      <c r="G3598" s="129"/>
      <c r="I3598" s="130"/>
    </row>
    <row r="3599" spans="2:9">
      <c r="B3599" s="127"/>
      <c r="C3599" s="128"/>
      <c r="E3599" s="128"/>
      <c r="G3599" s="129"/>
      <c r="I3599" s="130"/>
    </row>
    <row r="3600" spans="2:9">
      <c r="B3600" s="127"/>
      <c r="C3600" s="128"/>
      <c r="E3600" s="128"/>
      <c r="G3600" s="129"/>
      <c r="I3600" s="130"/>
    </row>
    <row r="3601" spans="2:9">
      <c r="B3601" s="127"/>
      <c r="C3601" s="128"/>
      <c r="E3601" s="128"/>
      <c r="G3601" s="129"/>
      <c r="I3601" s="130"/>
    </row>
    <row r="3602" spans="2:9">
      <c r="B3602" s="127"/>
      <c r="C3602" s="128"/>
      <c r="E3602" s="128"/>
      <c r="G3602" s="129"/>
      <c r="I3602" s="130"/>
    </row>
    <row r="3603" spans="2:9">
      <c r="B3603" s="127"/>
      <c r="C3603" s="128"/>
      <c r="E3603" s="128"/>
      <c r="G3603" s="129"/>
      <c r="I3603" s="130"/>
    </row>
    <row r="3604" spans="2:9">
      <c r="B3604" s="127"/>
      <c r="C3604" s="128"/>
      <c r="E3604" s="128"/>
      <c r="G3604" s="129"/>
      <c r="I3604" s="130"/>
    </row>
    <row r="3605" spans="2:9">
      <c r="B3605" s="127"/>
      <c r="C3605" s="128"/>
      <c r="E3605" s="128"/>
      <c r="G3605" s="129"/>
      <c r="I3605" s="130"/>
    </row>
    <row r="3606" spans="2:9">
      <c r="B3606" s="127"/>
      <c r="C3606" s="128"/>
      <c r="E3606" s="128"/>
      <c r="G3606" s="129"/>
      <c r="I3606" s="130"/>
    </row>
    <row r="3607" spans="2:9">
      <c r="B3607" s="127"/>
      <c r="C3607" s="128"/>
      <c r="E3607" s="128"/>
      <c r="G3607" s="129"/>
      <c r="I3607" s="130"/>
    </row>
    <row r="3608" spans="2:9">
      <c r="B3608" s="127"/>
      <c r="C3608" s="128"/>
      <c r="E3608" s="128"/>
      <c r="G3608" s="129"/>
      <c r="I3608" s="130"/>
    </row>
    <row r="3609" spans="2:9">
      <c r="B3609" s="127"/>
      <c r="C3609" s="128"/>
      <c r="E3609" s="128"/>
      <c r="G3609" s="129"/>
      <c r="I3609" s="130"/>
    </row>
    <row r="3610" spans="2:9">
      <c r="B3610" s="127"/>
      <c r="C3610" s="128"/>
      <c r="E3610" s="128"/>
      <c r="G3610" s="129"/>
      <c r="I3610" s="130"/>
    </row>
    <row r="3611" spans="2:9">
      <c r="B3611" s="127"/>
      <c r="C3611" s="128"/>
      <c r="E3611" s="128"/>
      <c r="G3611" s="129"/>
      <c r="I3611" s="130"/>
    </row>
    <row r="3612" spans="2:9">
      <c r="B3612" s="127"/>
      <c r="C3612" s="128"/>
      <c r="E3612" s="128"/>
      <c r="G3612" s="129"/>
      <c r="I3612" s="130"/>
    </row>
    <row r="3613" spans="2:9">
      <c r="B3613" s="127"/>
      <c r="C3613" s="128"/>
      <c r="E3613" s="128"/>
      <c r="G3613" s="129"/>
      <c r="I3613" s="130"/>
    </row>
    <row r="3614" spans="2:9">
      <c r="B3614" s="127"/>
      <c r="C3614" s="128"/>
      <c r="E3614" s="128"/>
      <c r="G3614" s="129"/>
      <c r="I3614" s="130"/>
    </row>
    <row r="3615" spans="2:9">
      <c r="B3615" s="127"/>
      <c r="C3615" s="128"/>
      <c r="E3615" s="128"/>
      <c r="G3615" s="129"/>
      <c r="I3615" s="130"/>
    </row>
    <row r="3616" spans="2:9">
      <c r="B3616" s="127"/>
      <c r="C3616" s="128"/>
      <c r="E3616" s="128"/>
      <c r="G3616" s="129"/>
      <c r="I3616" s="130"/>
    </row>
    <row r="3617" spans="2:9">
      <c r="B3617" s="127"/>
      <c r="C3617" s="128"/>
      <c r="E3617" s="128"/>
      <c r="G3617" s="129"/>
      <c r="I3617" s="130"/>
    </row>
    <row r="3618" spans="2:9">
      <c r="B3618" s="127"/>
      <c r="C3618" s="128"/>
      <c r="E3618" s="128"/>
      <c r="G3618" s="129"/>
      <c r="I3618" s="130"/>
    </row>
    <row r="3619" spans="2:9">
      <c r="B3619" s="127"/>
      <c r="C3619" s="128"/>
      <c r="E3619" s="128"/>
      <c r="G3619" s="129"/>
      <c r="I3619" s="130"/>
    </row>
    <row r="3620" spans="2:9">
      <c r="B3620" s="127"/>
      <c r="C3620" s="128"/>
      <c r="E3620" s="128"/>
      <c r="G3620" s="129"/>
      <c r="I3620" s="130"/>
    </row>
    <row r="3621" spans="2:9">
      <c r="B3621" s="127"/>
      <c r="C3621" s="128"/>
      <c r="E3621" s="128"/>
      <c r="G3621" s="129"/>
      <c r="I3621" s="130"/>
    </row>
    <row r="3622" spans="2:9">
      <c r="B3622" s="127"/>
      <c r="C3622" s="128"/>
      <c r="E3622" s="128"/>
      <c r="G3622" s="129"/>
      <c r="I3622" s="130"/>
    </row>
    <row r="3623" spans="2:9">
      <c r="B3623" s="127"/>
      <c r="C3623" s="128"/>
      <c r="E3623" s="128"/>
      <c r="G3623" s="129"/>
      <c r="I3623" s="130"/>
    </row>
    <row r="3624" spans="2:9">
      <c r="B3624" s="127"/>
      <c r="C3624" s="128"/>
      <c r="E3624" s="128"/>
      <c r="G3624" s="129"/>
      <c r="I3624" s="130"/>
    </row>
    <row r="3625" spans="2:9">
      <c r="B3625" s="127"/>
      <c r="C3625" s="128"/>
      <c r="E3625" s="128"/>
      <c r="G3625" s="129"/>
      <c r="I3625" s="130"/>
    </row>
    <row r="3626" spans="2:9">
      <c r="B3626" s="127"/>
      <c r="C3626" s="128"/>
      <c r="E3626" s="128"/>
      <c r="G3626" s="129"/>
      <c r="I3626" s="130"/>
    </row>
    <row r="3627" spans="2:9">
      <c r="B3627" s="127"/>
      <c r="C3627" s="128"/>
      <c r="E3627" s="128"/>
      <c r="G3627" s="129"/>
      <c r="I3627" s="130"/>
    </row>
    <row r="3628" spans="2:9">
      <c r="B3628" s="127"/>
      <c r="C3628" s="128"/>
      <c r="E3628" s="128"/>
      <c r="G3628" s="129"/>
      <c r="I3628" s="130"/>
    </row>
    <row r="3629" spans="2:9">
      <c r="B3629" s="127"/>
      <c r="C3629" s="128"/>
      <c r="E3629" s="128"/>
      <c r="G3629" s="129"/>
      <c r="I3629" s="130"/>
    </row>
    <row r="3630" spans="2:9">
      <c r="B3630" s="127"/>
      <c r="C3630" s="128"/>
      <c r="E3630" s="128"/>
      <c r="G3630" s="129"/>
      <c r="I3630" s="130"/>
    </row>
    <row r="3631" spans="2:9">
      <c r="B3631" s="127"/>
      <c r="C3631" s="128"/>
      <c r="E3631" s="128"/>
      <c r="G3631" s="129"/>
      <c r="I3631" s="130"/>
    </row>
    <row r="3632" spans="2:9">
      <c r="B3632" s="127"/>
      <c r="C3632" s="128"/>
      <c r="E3632" s="128"/>
      <c r="G3632" s="129"/>
      <c r="I3632" s="130"/>
    </row>
    <row r="3633" spans="2:9">
      <c r="B3633" s="127"/>
      <c r="C3633" s="128"/>
      <c r="E3633" s="128"/>
      <c r="G3633" s="129"/>
      <c r="I3633" s="130"/>
    </row>
    <row r="3634" spans="2:9">
      <c r="B3634" s="127"/>
      <c r="C3634" s="128"/>
      <c r="E3634" s="128"/>
      <c r="G3634" s="129"/>
      <c r="I3634" s="130"/>
    </row>
    <row r="3635" spans="2:9">
      <c r="B3635" s="127"/>
      <c r="C3635" s="128"/>
      <c r="E3635" s="128"/>
      <c r="G3635" s="129"/>
      <c r="I3635" s="130"/>
    </row>
    <row r="3636" spans="2:9">
      <c r="B3636" s="127"/>
      <c r="C3636" s="128"/>
      <c r="E3636" s="128"/>
      <c r="G3636" s="129"/>
      <c r="I3636" s="130"/>
    </row>
    <row r="3637" spans="2:9">
      <c r="B3637" s="127"/>
      <c r="C3637" s="128"/>
      <c r="E3637" s="128"/>
      <c r="G3637" s="129"/>
      <c r="I3637" s="130"/>
    </row>
    <row r="3638" spans="2:9">
      <c r="B3638" s="127"/>
      <c r="C3638" s="128"/>
      <c r="E3638" s="128"/>
      <c r="G3638" s="129"/>
      <c r="I3638" s="130"/>
    </row>
    <row r="3639" spans="2:9">
      <c r="B3639" s="127"/>
      <c r="C3639" s="128"/>
      <c r="E3639" s="128"/>
      <c r="G3639" s="129"/>
      <c r="I3639" s="130"/>
    </row>
    <row r="3640" spans="2:9">
      <c r="B3640" s="127"/>
      <c r="C3640" s="128"/>
      <c r="E3640" s="128"/>
      <c r="G3640" s="129"/>
      <c r="I3640" s="130"/>
    </row>
    <row r="3641" spans="2:9">
      <c r="B3641" s="127"/>
      <c r="C3641" s="128"/>
      <c r="E3641" s="128"/>
      <c r="G3641" s="129"/>
      <c r="I3641" s="130"/>
    </row>
    <row r="3642" spans="2:9">
      <c r="B3642" s="127"/>
      <c r="C3642" s="128"/>
      <c r="E3642" s="128"/>
      <c r="G3642" s="129"/>
      <c r="I3642" s="130"/>
    </row>
    <row r="3643" spans="2:9">
      <c r="B3643" s="127"/>
      <c r="C3643" s="128"/>
      <c r="E3643" s="128"/>
      <c r="G3643" s="129"/>
      <c r="I3643" s="130"/>
    </row>
    <row r="3644" spans="2:9">
      <c r="B3644" s="127"/>
      <c r="C3644" s="128"/>
      <c r="E3644" s="128"/>
      <c r="G3644" s="129"/>
      <c r="I3644" s="130"/>
    </row>
    <row r="3645" spans="2:9">
      <c r="B3645" s="127"/>
      <c r="C3645" s="128"/>
      <c r="E3645" s="128"/>
      <c r="G3645" s="129"/>
      <c r="I3645" s="130"/>
    </row>
    <row r="3646" spans="2:9">
      <c r="B3646" s="127"/>
      <c r="C3646" s="128"/>
      <c r="E3646" s="128"/>
      <c r="G3646" s="129"/>
      <c r="I3646" s="130"/>
    </row>
    <row r="3647" spans="2:9">
      <c r="B3647" s="127"/>
      <c r="C3647" s="128"/>
      <c r="E3647" s="128"/>
      <c r="G3647" s="129"/>
      <c r="I3647" s="130"/>
    </row>
    <row r="3648" spans="2:9">
      <c r="B3648" s="127"/>
      <c r="C3648" s="128"/>
      <c r="E3648" s="128"/>
      <c r="G3648" s="129"/>
      <c r="I3648" s="130"/>
    </row>
    <row r="3649" spans="2:9">
      <c r="B3649" s="127"/>
      <c r="C3649" s="128"/>
      <c r="E3649" s="128"/>
      <c r="G3649" s="129"/>
      <c r="I3649" s="130"/>
    </row>
    <row r="3650" spans="2:9">
      <c r="B3650" s="127"/>
      <c r="C3650" s="128"/>
      <c r="E3650" s="128"/>
      <c r="G3650" s="129"/>
      <c r="I3650" s="130"/>
    </row>
    <row r="3651" spans="2:9">
      <c r="B3651" s="127"/>
      <c r="C3651" s="128"/>
      <c r="E3651" s="128"/>
      <c r="G3651" s="129"/>
      <c r="I3651" s="130"/>
    </row>
    <row r="3652" spans="2:9">
      <c r="B3652" s="127"/>
      <c r="C3652" s="128"/>
      <c r="E3652" s="128"/>
      <c r="G3652" s="129"/>
      <c r="I3652" s="130"/>
    </row>
    <row r="3653" spans="2:9">
      <c r="B3653" s="127"/>
      <c r="C3653" s="128"/>
      <c r="E3653" s="128"/>
      <c r="G3653" s="129"/>
      <c r="I3653" s="130"/>
    </row>
    <row r="3654" spans="2:9">
      <c r="B3654" s="127"/>
      <c r="C3654" s="128"/>
      <c r="E3654" s="128"/>
      <c r="G3654" s="129"/>
      <c r="I3654" s="130"/>
    </row>
    <row r="3655" spans="2:9">
      <c r="B3655" s="127"/>
      <c r="C3655" s="128"/>
      <c r="E3655" s="128"/>
      <c r="G3655" s="129"/>
      <c r="I3655" s="130"/>
    </row>
    <row r="3656" spans="2:9">
      <c r="B3656" s="127"/>
      <c r="C3656" s="128"/>
      <c r="E3656" s="128"/>
      <c r="G3656" s="129"/>
      <c r="I3656" s="130"/>
    </row>
    <row r="3657" spans="2:9">
      <c r="B3657" s="127"/>
      <c r="C3657" s="128"/>
      <c r="E3657" s="128"/>
      <c r="G3657" s="129"/>
      <c r="I3657" s="130"/>
    </row>
    <row r="3658" spans="2:9">
      <c r="B3658" s="127"/>
      <c r="C3658" s="128"/>
      <c r="E3658" s="128"/>
      <c r="G3658" s="129"/>
      <c r="I3658" s="130"/>
    </row>
    <row r="3659" spans="2:9">
      <c r="B3659" s="127"/>
      <c r="C3659" s="128"/>
      <c r="E3659" s="128"/>
      <c r="G3659" s="129"/>
      <c r="I3659" s="130"/>
    </row>
    <row r="3660" spans="2:9">
      <c r="B3660" s="127"/>
      <c r="C3660" s="128"/>
      <c r="E3660" s="128"/>
      <c r="G3660" s="129"/>
      <c r="I3660" s="130"/>
    </row>
    <row r="3661" spans="2:9">
      <c r="B3661" s="127"/>
      <c r="C3661" s="128"/>
      <c r="E3661" s="128"/>
      <c r="G3661" s="129"/>
      <c r="I3661" s="130"/>
    </row>
    <row r="3662" spans="2:9">
      <c r="B3662" s="127"/>
      <c r="C3662" s="128"/>
      <c r="E3662" s="128"/>
      <c r="G3662" s="129"/>
      <c r="I3662" s="130"/>
    </row>
    <row r="3663" spans="2:9">
      <c r="B3663" s="127"/>
      <c r="C3663" s="128"/>
      <c r="E3663" s="128"/>
      <c r="G3663" s="129"/>
      <c r="I3663" s="130"/>
    </row>
    <row r="3664" spans="2:9">
      <c r="B3664" s="127"/>
      <c r="C3664" s="128"/>
      <c r="E3664" s="128"/>
      <c r="G3664" s="129"/>
      <c r="I3664" s="130"/>
    </row>
    <row r="3665" spans="2:9">
      <c r="B3665" s="127"/>
      <c r="C3665" s="128"/>
      <c r="E3665" s="128"/>
      <c r="G3665" s="129"/>
      <c r="I3665" s="130"/>
    </row>
    <row r="3666" spans="2:9">
      <c r="B3666" s="127"/>
      <c r="C3666" s="128"/>
      <c r="E3666" s="128"/>
      <c r="G3666" s="129"/>
      <c r="I3666" s="130"/>
    </row>
    <row r="3667" spans="2:9">
      <c r="B3667" s="127"/>
      <c r="C3667" s="128"/>
      <c r="E3667" s="128"/>
      <c r="G3667" s="129"/>
      <c r="I3667" s="130"/>
    </row>
    <row r="3668" spans="2:9">
      <c r="B3668" s="127"/>
      <c r="C3668" s="128"/>
      <c r="E3668" s="128"/>
      <c r="G3668" s="129"/>
      <c r="I3668" s="130"/>
    </row>
    <row r="3669" spans="2:9">
      <c r="B3669" s="127"/>
      <c r="C3669" s="128"/>
      <c r="E3669" s="128"/>
      <c r="G3669" s="129"/>
      <c r="I3669" s="130"/>
    </row>
    <row r="3670" spans="2:9">
      <c r="B3670" s="127"/>
      <c r="C3670" s="128"/>
      <c r="E3670" s="128"/>
      <c r="G3670" s="129"/>
      <c r="I3670" s="130"/>
    </row>
    <row r="3671" spans="2:9">
      <c r="B3671" s="127"/>
      <c r="C3671" s="128"/>
      <c r="E3671" s="128"/>
      <c r="G3671" s="129"/>
      <c r="I3671" s="130"/>
    </row>
    <row r="3672" spans="2:9">
      <c r="B3672" s="127"/>
      <c r="C3672" s="128"/>
      <c r="E3672" s="128"/>
      <c r="G3672" s="129"/>
      <c r="I3672" s="130"/>
    </row>
    <row r="3673" spans="2:9">
      <c r="B3673" s="127"/>
      <c r="C3673" s="128"/>
      <c r="E3673" s="128"/>
      <c r="G3673" s="129"/>
      <c r="I3673" s="130"/>
    </row>
    <row r="3674" spans="2:9">
      <c r="B3674" s="127"/>
      <c r="C3674" s="128"/>
      <c r="E3674" s="128"/>
      <c r="G3674" s="129"/>
      <c r="I3674" s="130"/>
    </row>
    <row r="3675" spans="2:9">
      <c r="B3675" s="127"/>
      <c r="C3675" s="128"/>
      <c r="E3675" s="128"/>
      <c r="G3675" s="129"/>
      <c r="I3675" s="130"/>
    </row>
    <row r="3676" spans="2:9">
      <c r="B3676" s="127"/>
      <c r="C3676" s="128"/>
      <c r="E3676" s="128"/>
      <c r="G3676" s="129"/>
      <c r="I3676" s="130"/>
    </row>
    <row r="3677" spans="2:9">
      <c r="B3677" s="127"/>
      <c r="C3677" s="128"/>
      <c r="E3677" s="128"/>
      <c r="G3677" s="129"/>
      <c r="I3677" s="130"/>
    </row>
    <row r="3678" spans="2:9">
      <c r="B3678" s="127"/>
      <c r="C3678" s="128"/>
      <c r="E3678" s="128"/>
      <c r="G3678" s="129"/>
      <c r="I3678" s="130"/>
    </row>
    <row r="3679" spans="2:9">
      <c r="B3679" s="127"/>
      <c r="C3679" s="128"/>
      <c r="E3679" s="128"/>
      <c r="G3679" s="129"/>
      <c r="I3679" s="130"/>
    </row>
    <row r="3680" spans="2:9">
      <c r="B3680" s="127"/>
      <c r="C3680" s="128"/>
      <c r="E3680" s="128"/>
      <c r="G3680" s="129"/>
      <c r="I3680" s="130"/>
    </row>
    <row r="3681" spans="2:9">
      <c r="B3681" s="127"/>
      <c r="C3681" s="128"/>
      <c r="E3681" s="128"/>
      <c r="G3681" s="129"/>
      <c r="I3681" s="130"/>
    </row>
    <row r="3682" spans="2:9">
      <c r="B3682" s="127"/>
      <c r="C3682" s="128"/>
      <c r="E3682" s="128"/>
      <c r="G3682" s="129"/>
      <c r="I3682" s="130"/>
    </row>
    <row r="3683" spans="2:9">
      <c r="B3683" s="127"/>
      <c r="C3683" s="128"/>
      <c r="E3683" s="128"/>
      <c r="G3683" s="129"/>
      <c r="I3683" s="130"/>
    </row>
    <row r="3684" spans="2:9">
      <c r="B3684" s="127"/>
      <c r="C3684" s="128"/>
      <c r="E3684" s="128"/>
      <c r="G3684" s="129"/>
      <c r="I3684" s="130"/>
    </row>
    <row r="3685" spans="2:9">
      <c r="B3685" s="127"/>
      <c r="C3685" s="128"/>
      <c r="E3685" s="128"/>
      <c r="G3685" s="129"/>
      <c r="I3685" s="130"/>
    </row>
    <row r="3686" spans="2:9">
      <c r="B3686" s="127"/>
      <c r="C3686" s="128"/>
      <c r="E3686" s="128"/>
      <c r="G3686" s="129"/>
      <c r="I3686" s="130"/>
    </row>
    <row r="3687" spans="2:9">
      <c r="B3687" s="127"/>
      <c r="C3687" s="128"/>
      <c r="E3687" s="128"/>
      <c r="G3687" s="129"/>
      <c r="I3687" s="130"/>
    </row>
    <row r="3688" spans="2:9">
      <c r="B3688" s="127"/>
      <c r="C3688" s="128"/>
      <c r="E3688" s="128"/>
      <c r="G3688" s="129"/>
      <c r="I3688" s="130"/>
    </row>
    <row r="3689" spans="2:9">
      <c r="B3689" s="127"/>
      <c r="C3689" s="128"/>
      <c r="E3689" s="128"/>
      <c r="G3689" s="129"/>
      <c r="I3689" s="130"/>
    </row>
    <row r="3690" spans="2:9">
      <c r="B3690" s="127"/>
      <c r="C3690" s="128"/>
      <c r="E3690" s="128"/>
      <c r="G3690" s="129"/>
      <c r="I3690" s="130"/>
    </row>
    <row r="3691" spans="2:9">
      <c r="B3691" s="127"/>
      <c r="C3691" s="128"/>
      <c r="E3691" s="128"/>
      <c r="G3691" s="129"/>
      <c r="I3691" s="130"/>
    </row>
    <row r="3692" spans="2:9">
      <c r="B3692" s="127"/>
      <c r="C3692" s="128"/>
      <c r="E3692" s="128"/>
      <c r="G3692" s="129"/>
      <c r="I3692" s="130"/>
    </row>
    <row r="3693" spans="2:9">
      <c r="B3693" s="127"/>
      <c r="C3693" s="128"/>
      <c r="E3693" s="128"/>
      <c r="G3693" s="129"/>
      <c r="I3693" s="130"/>
    </row>
    <row r="3694" spans="2:9">
      <c r="B3694" s="127"/>
      <c r="C3694" s="128"/>
      <c r="E3694" s="128"/>
      <c r="G3694" s="129"/>
      <c r="I3694" s="130"/>
    </row>
    <row r="3695" spans="2:9">
      <c r="B3695" s="127"/>
      <c r="C3695" s="128"/>
      <c r="E3695" s="128"/>
      <c r="G3695" s="129"/>
      <c r="I3695" s="130"/>
    </row>
    <row r="3696" spans="2:9">
      <c r="B3696" s="127"/>
      <c r="C3696" s="128"/>
      <c r="E3696" s="128"/>
      <c r="G3696" s="129"/>
      <c r="I3696" s="130"/>
    </row>
    <row r="3697" spans="2:9">
      <c r="B3697" s="127"/>
      <c r="C3697" s="128"/>
      <c r="E3697" s="128"/>
      <c r="G3697" s="129"/>
      <c r="I3697" s="130"/>
    </row>
    <row r="3698" spans="2:9">
      <c r="B3698" s="127"/>
      <c r="C3698" s="128"/>
      <c r="E3698" s="128"/>
      <c r="G3698" s="129"/>
      <c r="I3698" s="130"/>
    </row>
    <row r="3699" spans="2:9">
      <c r="B3699" s="127"/>
      <c r="C3699" s="128"/>
      <c r="E3699" s="128"/>
      <c r="G3699" s="129"/>
      <c r="I3699" s="130"/>
    </row>
    <row r="3700" spans="2:9">
      <c r="B3700" s="127"/>
      <c r="C3700" s="128"/>
      <c r="E3700" s="128"/>
      <c r="G3700" s="129"/>
      <c r="I3700" s="130"/>
    </row>
    <row r="3701" spans="2:9">
      <c r="B3701" s="127"/>
      <c r="C3701" s="128"/>
      <c r="E3701" s="128"/>
      <c r="G3701" s="129"/>
      <c r="I3701" s="130"/>
    </row>
    <row r="3702" spans="2:9">
      <c r="B3702" s="127"/>
      <c r="C3702" s="128"/>
      <c r="E3702" s="128"/>
      <c r="G3702" s="129"/>
      <c r="I3702" s="130"/>
    </row>
    <row r="3703" spans="2:9">
      <c r="B3703" s="127"/>
      <c r="C3703" s="128"/>
      <c r="E3703" s="128"/>
      <c r="G3703" s="129"/>
      <c r="I3703" s="130"/>
    </row>
    <row r="3704" spans="2:9">
      <c r="B3704" s="127"/>
      <c r="C3704" s="128"/>
      <c r="E3704" s="128"/>
      <c r="G3704" s="129"/>
      <c r="I3704" s="130"/>
    </row>
    <row r="3705" spans="2:9">
      <c r="B3705" s="127"/>
      <c r="C3705" s="128"/>
      <c r="E3705" s="128"/>
      <c r="G3705" s="129"/>
      <c r="I3705" s="130"/>
    </row>
    <row r="3706" spans="2:9">
      <c r="B3706" s="127"/>
      <c r="C3706" s="128"/>
      <c r="E3706" s="128"/>
      <c r="G3706" s="129"/>
      <c r="I3706" s="130"/>
    </row>
    <row r="3707" spans="2:9">
      <c r="B3707" s="127"/>
      <c r="C3707" s="128"/>
      <c r="E3707" s="128"/>
      <c r="G3707" s="129"/>
      <c r="I3707" s="130"/>
    </row>
    <row r="3708" spans="2:9">
      <c r="B3708" s="127"/>
      <c r="C3708" s="128"/>
      <c r="E3708" s="128"/>
      <c r="G3708" s="129"/>
      <c r="I3708" s="130"/>
    </row>
    <row r="3709" spans="2:9">
      <c r="B3709" s="127"/>
      <c r="C3709" s="128"/>
      <c r="E3709" s="128"/>
      <c r="G3709" s="129"/>
      <c r="I3709" s="130"/>
    </row>
    <row r="3710" spans="2:9">
      <c r="B3710" s="127"/>
      <c r="C3710" s="128"/>
      <c r="E3710" s="128"/>
      <c r="G3710" s="129"/>
      <c r="I3710" s="130"/>
    </row>
    <row r="3711" spans="2:9">
      <c r="B3711" s="127"/>
      <c r="C3711" s="128"/>
      <c r="E3711" s="128"/>
      <c r="G3711" s="129"/>
      <c r="I3711" s="130"/>
    </row>
    <row r="3712" spans="2:9">
      <c r="B3712" s="127"/>
      <c r="C3712" s="128"/>
      <c r="E3712" s="128"/>
      <c r="G3712" s="129"/>
      <c r="I3712" s="130"/>
    </row>
    <row r="3713" spans="2:9">
      <c r="B3713" s="127"/>
      <c r="C3713" s="128"/>
      <c r="E3713" s="128"/>
      <c r="G3713" s="129"/>
      <c r="I3713" s="130"/>
    </row>
    <row r="3714" spans="2:9">
      <c r="B3714" s="127"/>
      <c r="C3714" s="128"/>
      <c r="E3714" s="128"/>
      <c r="G3714" s="129"/>
      <c r="I3714" s="130"/>
    </row>
    <row r="3715" spans="2:9">
      <c r="B3715" s="127"/>
      <c r="C3715" s="128"/>
      <c r="E3715" s="128"/>
      <c r="G3715" s="129"/>
      <c r="I3715" s="130"/>
    </row>
    <row r="3716" spans="2:9">
      <c r="B3716" s="127"/>
      <c r="C3716" s="128"/>
      <c r="E3716" s="128"/>
      <c r="G3716" s="129"/>
      <c r="I3716" s="130"/>
    </row>
    <row r="3717" spans="2:9">
      <c r="B3717" s="127"/>
      <c r="C3717" s="128"/>
      <c r="E3717" s="128"/>
      <c r="G3717" s="129"/>
      <c r="I3717" s="130"/>
    </row>
    <row r="3718" spans="2:9">
      <c r="B3718" s="127"/>
      <c r="C3718" s="128"/>
      <c r="E3718" s="128"/>
      <c r="G3718" s="129"/>
      <c r="I3718" s="130"/>
    </row>
    <row r="3719" spans="2:9">
      <c r="B3719" s="127"/>
      <c r="C3719" s="128"/>
      <c r="E3719" s="128"/>
      <c r="G3719" s="129"/>
      <c r="I3719" s="130"/>
    </row>
    <row r="3720" spans="2:9">
      <c r="B3720" s="127"/>
      <c r="C3720" s="128"/>
      <c r="E3720" s="128"/>
      <c r="G3720" s="129"/>
      <c r="I3720" s="130"/>
    </row>
    <row r="3721" spans="2:9">
      <c r="B3721" s="127"/>
      <c r="C3721" s="128"/>
      <c r="E3721" s="128"/>
      <c r="G3721" s="129"/>
      <c r="I3721" s="130"/>
    </row>
    <row r="3722" spans="2:9">
      <c r="B3722" s="127"/>
      <c r="C3722" s="128"/>
      <c r="E3722" s="128"/>
      <c r="G3722" s="129"/>
      <c r="I3722" s="130"/>
    </row>
    <row r="3723" spans="2:9">
      <c r="B3723" s="127"/>
      <c r="C3723" s="128"/>
      <c r="E3723" s="128"/>
      <c r="G3723" s="129"/>
      <c r="I3723" s="130"/>
    </row>
    <row r="3724" spans="2:9">
      <c r="B3724" s="127"/>
      <c r="C3724" s="128"/>
      <c r="E3724" s="128"/>
      <c r="G3724" s="129"/>
      <c r="I3724" s="130"/>
    </row>
    <row r="3725" spans="2:9">
      <c r="B3725" s="127"/>
      <c r="C3725" s="128"/>
      <c r="E3725" s="128"/>
      <c r="G3725" s="129"/>
      <c r="I3725" s="130"/>
    </row>
    <row r="3726" spans="2:9">
      <c r="B3726" s="127"/>
      <c r="C3726" s="128"/>
      <c r="E3726" s="128"/>
      <c r="G3726" s="129"/>
      <c r="I3726" s="130"/>
    </row>
    <row r="3727" spans="2:9">
      <c r="B3727" s="127"/>
      <c r="C3727" s="128"/>
      <c r="E3727" s="128"/>
      <c r="G3727" s="129"/>
      <c r="I3727" s="130"/>
    </row>
    <row r="3728" spans="2:9">
      <c r="B3728" s="127"/>
      <c r="C3728" s="128"/>
      <c r="E3728" s="128"/>
      <c r="G3728" s="129"/>
      <c r="I3728" s="130"/>
    </row>
    <row r="3729" spans="2:9">
      <c r="B3729" s="127"/>
      <c r="C3729" s="128"/>
      <c r="E3729" s="128"/>
      <c r="G3729" s="129"/>
      <c r="I3729" s="130"/>
    </row>
    <row r="3730" spans="2:9">
      <c r="B3730" s="127"/>
      <c r="C3730" s="128"/>
      <c r="E3730" s="128"/>
      <c r="G3730" s="129"/>
      <c r="I3730" s="130"/>
    </row>
    <row r="3731" spans="2:9">
      <c r="B3731" s="127"/>
      <c r="C3731" s="128"/>
      <c r="E3731" s="128"/>
      <c r="G3731" s="129"/>
      <c r="I3731" s="130"/>
    </row>
    <row r="3732" spans="2:9">
      <c r="B3732" s="127"/>
      <c r="C3732" s="128"/>
      <c r="E3732" s="128"/>
      <c r="G3732" s="129"/>
      <c r="I3732" s="130"/>
    </row>
    <row r="3733" spans="2:9">
      <c r="B3733" s="127"/>
      <c r="C3733" s="128"/>
      <c r="E3733" s="128"/>
      <c r="G3733" s="129"/>
      <c r="I3733" s="130"/>
    </row>
    <row r="3734" spans="2:9">
      <c r="B3734" s="127"/>
      <c r="C3734" s="128"/>
      <c r="E3734" s="128"/>
      <c r="G3734" s="129"/>
      <c r="I3734" s="130"/>
    </row>
    <row r="3735" spans="2:9">
      <c r="B3735" s="127"/>
      <c r="C3735" s="128"/>
      <c r="E3735" s="128"/>
      <c r="G3735" s="129"/>
      <c r="I3735" s="130"/>
    </row>
    <row r="3736" spans="2:9">
      <c r="B3736" s="127"/>
      <c r="C3736" s="128"/>
      <c r="E3736" s="128"/>
      <c r="G3736" s="129"/>
      <c r="I3736" s="130"/>
    </row>
    <row r="3737" spans="2:9">
      <c r="B3737" s="127"/>
      <c r="C3737" s="128"/>
      <c r="E3737" s="128"/>
      <c r="G3737" s="129"/>
      <c r="I3737" s="130"/>
    </row>
    <row r="3738" spans="2:9">
      <c r="B3738" s="127"/>
      <c r="C3738" s="128"/>
      <c r="E3738" s="128"/>
      <c r="G3738" s="129"/>
      <c r="I3738" s="130"/>
    </row>
    <row r="3739" spans="2:9">
      <c r="B3739" s="127"/>
      <c r="C3739" s="128"/>
      <c r="E3739" s="128"/>
      <c r="G3739" s="129"/>
      <c r="I3739" s="130"/>
    </row>
    <row r="3740" spans="2:9">
      <c r="B3740" s="127"/>
      <c r="C3740" s="128"/>
      <c r="E3740" s="128"/>
      <c r="G3740" s="129"/>
      <c r="I3740" s="130"/>
    </row>
    <row r="3741" spans="2:9">
      <c r="B3741" s="127"/>
      <c r="C3741" s="128"/>
      <c r="E3741" s="128"/>
      <c r="G3741" s="129"/>
      <c r="I3741" s="130"/>
    </row>
    <row r="3742" spans="2:9">
      <c r="B3742" s="127"/>
      <c r="C3742" s="128"/>
      <c r="E3742" s="128"/>
      <c r="G3742" s="129"/>
      <c r="I3742" s="130"/>
    </row>
    <row r="3743" spans="2:9">
      <c r="B3743" s="127"/>
      <c r="C3743" s="128"/>
      <c r="E3743" s="128"/>
      <c r="G3743" s="129"/>
      <c r="I3743" s="130"/>
    </row>
    <row r="3744" spans="2:9">
      <c r="B3744" s="127"/>
      <c r="C3744" s="128"/>
      <c r="E3744" s="128"/>
      <c r="G3744" s="129"/>
      <c r="I3744" s="130"/>
    </row>
    <row r="3745" spans="2:9">
      <c r="B3745" s="127"/>
      <c r="C3745" s="128"/>
      <c r="E3745" s="128"/>
      <c r="G3745" s="129"/>
      <c r="I3745" s="130"/>
    </row>
    <row r="3746" spans="2:9">
      <c r="B3746" s="127"/>
      <c r="C3746" s="128"/>
      <c r="E3746" s="128"/>
      <c r="G3746" s="129"/>
      <c r="I3746" s="130"/>
    </row>
    <row r="3747" spans="2:9">
      <c r="B3747" s="127"/>
      <c r="C3747" s="128"/>
      <c r="E3747" s="128"/>
      <c r="G3747" s="129"/>
      <c r="I3747" s="130"/>
    </row>
    <row r="3748" spans="2:9">
      <c r="B3748" s="127"/>
      <c r="C3748" s="128"/>
      <c r="E3748" s="128"/>
      <c r="G3748" s="129"/>
      <c r="I3748" s="130"/>
    </row>
    <row r="3749" spans="2:9">
      <c r="B3749" s="127"/>
      <c r="C3749" s="128"/>
      <c r="E3749" s="128"/>
      <c r="G3749" s="129"/>
      <c r="I3749" s="130"/>
    </row>
    <row r="3750" spans="2:9">
      <c r="B3750" s="127"/>
      <c r="C3750" s="128"/>
      <c r="E3750" s="128"/>
      <c r="G3750" s="129"/>
      <c r="I3750" s="130"/>
    </row>
    <row r="3751" spans="2:9">
      <c r="B3751" s="127"/>
      <c r="C3751" s="128"/>
      <c r="E3751" s="128"/>
      <c r="G3751" s="129"/>
      <c r="I3751" s="130"/>
    </row>
    <row r="3752" spans="2:9">
      <c r="B3752" s="127"/>
      <c r="C3752" s="128"/>
      <c r="E3752" s="128"/>
      <c r="G3752" s="129"/>
      <c r="I3752" s="130"/>
    </row>
    <row r="3753" spans="2:9">
      <c r="B3753" s="127"/>
      <c r="C3753" s="128"/>
      <c r="E3753" s="128"/>
      <c r="G3753" s="129"/>
      <c r="I3753" s="130"/>
    </row>
    <row r="3754" spans="2:9">
      <c r="B3754" s="127"/>
      <c r="C3754" s="128"/>
      <c r="E3754" s="128"/>
      <c r="G3754" s="129"/>
      <c r="I3754" s="130"/>
    </row>
    <row r="3755" spans="2:9">
      <c r="B3755" s="127"/>
      <c r="C3755" s="128"/>
      <c r="E3755" s="128"/>
      <c r="G3755" s="129"/>
      <c r="I3755" s="130"/>
    </row>
    <row r="3756" spans="2:9">
      <c r="B3756" s="127"/>
      <c r="C3756" s="128"/>
      <c r="E3756" s="128"/>
      <c r="G3756" s="129"/>
      <c r="I3756" s="130"/>
    </row>
    <row r="3757" spans="2:9">
      <c r="B3757" s="127"/>
      <c r="C3757" s="128"/>
      <c r="E3757" s="128"/>
      <c r="G3757" s="129"/>
      <c r="I3757" s="130"/>
    </row>
    <row r="3758" spans="2:9">
      <c r="B3758" s="127"/>
      <c r="C3758" s="128"/>
      <c r="E3758" s="128"/>
      <c r="G3758" s="129"/>
      <c r="I3758" s="130"/>
    </row>
    <row r="3759" spans="2:9">
      <c r="B3759" s="127"/>
      <c r="C3759" s="128"/>
      <c r="E3759" s="128"/>
      <c r="G3759" s="129"/>
      <c r="I3759" s="130"/>
    </row>
    <row r="3760" spans="2:9">
      <c r="B3760" s="127"/>
      <c r="C3760" s="128"/>
      <c r="E3760" s="128"/>
      <c r="G3760" s="129"/>
      <c r="I3760" s="130"/>
    </row>
    <row r="3761" spans="2:9">
      <c r="B3761" s="127"/>
      <c r="C3761" s="128"/>
      <c r="E3761" s="128"/>
      <c r="G3761" s="129"/>
      <c r="I3761" s="130"/>
    </row>
    <row r="3762" spans="2:9">
      <c r="B3762" s="127"/>
      <c r="C3762" s="128"/>
      <c r="E3762" s="128"/>
      <c r="G3762" s="129"/>
      <c r="I3762" s="130"/>
    </row>
    <row r="3763" spans="2:9">
      <c r="B3763" s="127"/>
      <c r="C3763" s="128"/>
      <c r="E3763" s="128"/>
      <c r="G3763" s="129"/>
      <c r="I3763" s="130"/>
    </row>
    <row r="3764" spans="2:9">
      <c r="B3764" s="127"/>
      <c r="C3764" s="128"/>
      <c r="E3764" s="128"/>
      <c r="G3764" s="129"/>
      <c r="I3764" s="130"/>
    </row>
    <row r="3765" spans="2:9">
      <c r="B3765" s="127"/>
      <c r="C3765" s="128"/>
      <c r="E3765" s="128"/>
      <c r="G3765" s="129"/>
      <c r="I3765" s="130"/>
    </row>
    <row r="3766" spans="2:9">
      <c r="B3766" s="127"/>
      <c r="C3766" s="128"/>
      <c r="E3766" s="128"/>
      <c r="G3766" s="129"/>
      <c r="I3766" s="130"/>
    </row>
    <row r="3767" spans="2:9">
      <c r="B3767" s="127"/>
      <c r="C3767" s="128"/>
      <c r="E3767" s="128"/>
      <c r="G3767" s="129"/>
      <c r="I3767" s="130"/>
    </row>
    <row r="3768" spans="2:9">
      <c r="B3768" s="127"/>
      <c r="C3768" s="128"/>
      <c r="E3768" s="128"/>
      <c r="G3768" s="129"/>
      <c r="I3768" s="130"/>
    </row>
    <row r="3769" spans="2:9">
      <c r="B3769" s="127"/>
      <c r="C3769" s="128"/>
      <c r="E3769" s="128"/>
      <c r="G3769" s="129"/>
      <c r="I3769" s="130"/>
    </row>
    <row r="3770" spans="2:9">
      <c r="B3770" s="127"/>
      <c r="C3770" s="128"/>
      <c r="E3770" s="128"/>
      <c r="G3770" s="129"/>
      <c r="I3770" s="130"/>
    </row>
    <row r="3771" spans="2:9">
      <c r="B3771" s="127"/>
      <c r="C3771" s="128"/>
      <c r="E3771" s="128"/>
      <c r="G3771" s="129"/>
      <c r="I3771" s="130"/>
    </row>
    <row r="3772" spans="2:9">
      <c r="B3772" s="127"/>
      <c r="C3772" s="128"/>
      <c r="E3772" s="128"/>
      <c r="G3772" s="129"/>
      <c r="I3772" s="130"/>
    </row>
    <row r="3773" spans="2:9">
      <c r="B3773" s="127"/>
      <c r="C3773" s="128"/>
      <c r="E3773" s="128"/>
      <c r="G3773" s="129"/>
      <c r="I3773" s="130"/>
    </row>
    <row r="3774" spans="2:9">
      <c r="B3774" s="127"/>
      <c r="C3774" s="128"/>
      <c r="E3774" s="128"/>
      <c r="G3774" s="129"/>
      <c r="I3774" s="130"/>
    </row>
    <row r="3775" spans="2:9">
      <c r="B3775" s="127"/>
      <c r="C3775" s="128"/>
      <c r="E3775" s="128"/>
      <c r="G3775" s="129"/>
      <c r="I3775" s="130"/>
    </row>
    <row r="3776" spans="2:9">
      <c r="B3776" s="127"/>
      <c r="C3776" s="128"/>
      <c r="E3776" s="128"/>
      <c r="G3776" s="129"/>
      <c r="I3776" s="130"/>
    </row>
    <row r="3777" spans="2:9">
      <c r="B3777" s="127"/>
      <c r="C3777" s="128"/>
      <c r="E3777" s="128"/>
      <c r="G3777" s="129"/>
      <c r="I3777" s="130"/>
    </row>
    <row r="3778" spans="2:9">
      <c r="B3778" s="127"/>
      <c r="C3778" s="128"/>
      <c r="E3778" s="128"/>
      <c r="G3778" s="129"/>
      <c r="I3778" s="130"/>
    </row>
    <row r="3779" spans="2:9">
      <c r="B3779" s="127"/>
      <c r="C3779" s="128"/>
      <c r="E3779" s="128"/>
      <c r="G3779" s="129"/>
      <c r="I3779" s="130"/>
    </row>
    <row r="3780" spans="2:9">
      <c r="B3780" s="127"/>
      <c r="C3780" s="128"/>
      <c r="E3780" s="128"/>
      <c r="G3780" s="129"/>
      <c r="I3780" s="130"/>
    </row>
    <row r="3781" spans="2:9">
      <c r="B3781" s="127"/>
      <c r="C3781" s="128"/>
      <c r="E3781" s="128"/>
      <c r="G3781" s="129"/>
      <c r="I3781" s="130"/>
    </row>
    <row r="3782" spans="2:9">
      <c r="B3782" s="127"/>
      <c r="C3782" s="128"/>
      <c r="E3782" s="128"/>
      <c r="G3782" s="129"/>
      <c r="I3782" s="130"/>
    </row>
    <row r="3783" spans="2:9">
      <c r="B3783" s="127"/>
      <c r="C3783" s="128"/>
      <c r="E3783" s="128"/>
      <c r="G3783" s="129"/>
      <c r="I3783" s="130"/>
    </row>
    <row r="3784" spans="2:9">
      <c r="B3784" s="127"/>
      <c r="C3784" s="128"/>
      <c r="E3784" s="128"/>
      <c r="G3784" s="129"/>
      <c r="I3784" s="130"/>
    </row>
    <row r="3785" spans="2:9">
      <c r="B3785" s="127"/>
      <c r="C3785" s="128"/>
      <c r="E3785" s="128"/>
      <c r="G3785" s="129"/>
      <c r="I3785" s="130"/>
    </row>
    <row r="3786" spans="2:9">
      <c r="B3786" s="127"/>
      <c r="C3786" s="128"/>
      <c r="E3786" s="128"/>
      <c r="G3786" s="129"/>
      <c r="I3786" s="130"/>
    </row>
    <row r="3787" spans="2:9">
      <c r="B3787" s="127"/>
      <c r="C3787" s="128"/>
      <c r="E3787" s="128"/>
      <c r="G3787" s="129"/>
      <c r="I3787" s="130"/>
    </row>
    <row r="3788" spans="2:9">
      <c r="B3788" s="127"/>
      <c r="C3788" s="128"/>
      <c r="E3788" s="128"/>
      <c r="G3788" s="129"/>
      <c r="I3788" s="130"/>
    </row>
    <row r="3789" spans="2:9">
      <c r="B3789" s="127"/>
      <c r="C3789" s="128"/>
      <c r="E3789" s="128"/>
      <c r="G3789" s="129"/>
      <c r="I3789" s="130"/>
    </row>
    <row r="3790" spans="2:9">
      <c r="B3790" s="127"/>
      <c r="C3790" s="128"/>
      <c r="E3790" s="128"/>
      <c r="G3790" s="129"/>
      <c r="I3790" s="130"/>
    </row>
    <row r="3791" spans="2:9">
      <c r="B3791" s="127"/>
      <c r="C3791" s="128"/>
      <c r="E3791" s="128"/>
      <c r="G3791" s="129"/>
      <c r="I3791" s="130"/>
    </row>
    <row r="3792" spans="2:9">
      <c r="B3792" s="127"/>
      <c r="C3792" s="128"/>
      <c r="E3792" s="128"/>
      <c r="G3792" s="129"/>
      <c r="I3792" s="130"/>
    </row>
    <row r="3793" spans="2:9">
      <c r="B3793" s="127"/>
      <c r="C3793" s="128"/>
      <c r="E3793" s="128"/>
      <c r="G3793" s="129"/>
      <c r="I3793" s="130"/>
    </row>
    <row r="3794" spans="2:9">
      <c r="B3794" s="127"/>
      <c r="C3794" s="128"/>
      <c r="E3794" s="128"/>
      <c r="G3794" s="129"/>
      <c r="I3794" s="130"/>
    </row>
    <row r="3795" spans="2:9">
      <c r="B3795" s="127"/>
      <c r="C3795" s="128"/>
      <c r="E3795" s="128"/>
      <c r="G3795" s="129"/>
      <c r="I3795" s="130"/>
    </row>
    <row r="3796" spans="2:9">
      <c r="B3796" s="127"/>
      <c r="C3796" s="128"/>
      <c r="E3796" s="128"/>
      <c r="G3796" s="129"/>
      <c r="I3796" s="130"/>
    </row>
    <row r="3797" spans="2:9">
      <c r="B3797" s="127"/>
      <c r="C3797" s="128"/>
      <c r="E3797" s="128"/>
      <c r="G3797" s="129"/>
      <c r="I3797" s="130"/>
    </row>
    <row r="3798" spans="2:9">
      <c r="B3798" s="127"/>
      <c r="C3798" s="128"/>
      <c r="E3798" s="128"/>
      <c r="G3798" s="129"/>
      <c r="I3798" s="130"/>
    </row>
    <row r="3799" spans="2:9">
      <c r="B3799" s="127"/>
      <c r="C3799" s="128"/>
      <c r="E3799" s="128"/>
      <c r="G3799" s="129"/>
      <c r="I3799" s="130"/>
    </row>
    <row r="3800" spans="2:9">
      <c r="B3800" s="127"/>
      <c r="C3800" s="128"/>
      <c r="E3800" s="128"/>
      <c r="G3800" s="129"/>
      <c r="I3800" s="130"/>
    </row>
    <row r="3801" spans="2:9">
      <c r="B3801" s="127"/>
      <c r="C3801" s="128"/>
      <c r="E3801" s="128"/>
      <c r="G3801" s="129"/>
      <c r="I3801" s="130"/>
    </row>
    <row r="3802" spans="2:9">
      <c r="B3802" s="127"/>
      <c r="C3802" s="128"/>
      <c r="E3802" s="128"/>
      <c r="G3802" s="129"/>
      <c r="I3802" s="130"/>
    </row>
    <row r="3803" spans="2:9">
      <c r="B3803" s="127"/>
      <c r="C3803" s="128"/>
      <c r="E3803" s="128"/>
      <c r="G3803" s="129"/>
      <c r="I3803" s="130"/>
    </row>
    <row r="3804" spans="2:9">
      <c r="B3804" s="127"/>
      <c r="C3804" s="128"/>
      <c r="E3804" s="128"/>
      <c r="G3804" s="129"/>
      <c r="I3804" s="130"/>
    </row>
    <row r="3805" spans="2:9">
      <c r="B3805" s="127"/>
      <c r="C3805" s="128"/>
      <c r="E3805" s="128"/>
      <c r="G3805" s="129"/>
      <c r="I3805" s="130"/>
    </row>
    <row r="3806" spans="2:9">
      <c r="B3806" s="127"/>
      <c r="C3806" s="128"/>
      <c r="E3806" s="128"/>
      <c r="G3806" s="129"/>
      <c r="I3806" s="130"/>
    </row>
    <row r="3807" spans="2:9">
      <c r="B3807" s="127"/>
      <c r="C3807" s="128"/>
      <c r="E3807" s="128"/>
      <c r="G3807" s="129"/>
      <c r="I3807" s="130"/>
    </row>
    <row r="3808" spans="2:9">
      <c r="B3808" s="127"/>
      <c r="C3808" s="128"/>
      <c r="E3808" s="128"/>
      <c r="G3808" s="129"/>
      <c r="I3808" s="130"/>
    </row>
    <row r="3809" spans="2:9">
      <c r="B3809" s="127"/>
      <c r="C3809" s="128"/>
      <c r="E3809" s="128"/>
      <c r="G3809" s="129"/>
      <c r="I3809" s="130"/>
    </row>
    <row r="3810" spans="2:9">
      <c r="B3810" s="127"/>
      <c r="C3810" s="128"/>
      <c r="E3810" s="128"/>
      <c r="G3810" s="129"/>
      <c r="I3810" s="130"/>
    </row>
    <row r="3811" spans="2:9">
      <c r="B3811" s="127"/>
      <c r="C3811" s="128"/>
      <c r="E3811" s="128"/>
      <c r="G3811" s="129"/>
      <c r="I3811" s="130"/>
    </row>
    <row r="3812" spans="2:9">
      <c r="B3812" s="127"/>
      <c r="C3812" s="128"/>
      <c r="E3812" s="128"/>
      <c r="G3812" s="129"/>
      <c r="I3812" s="130"/>
    </row>
    <row r="3813" spans="2:9">
      <c r="B3813" s="127"/>
      <c r="C3813" s="128"/>
      <c r="E3813" s="128"/>
      <c r="G3813" s="129"/>
      <c r="I3813" s="130"/>
    </row>
    <row r="3814" spans="2:9">
      <c r="B3814" s="127"/>
      <c r="C3814" s="128"/>
      <c r="E3814" s="128"/>
      <c r="G3814" s="129"/>
      <c r="I3814" s="130"/>
    </row>
    <row r="3815" spans="2:9">
      <c r="B3815" s="127"/>
      <c r="C3815" s="128"/>
      <c r="E3815" s="128"/>
      <c r="G3815" s="129"/>
      <c r="I3815" s="130"/>
    </row>
    <row r="3816" spans="2:9">
      <c r="B3816" s="127"/>
      <c r="C3816" s="128"/>
      <c r="E3816" s="128"/>
      <c r="G3816" s="129"/>
      <c r="I3816" s="130"/>
    </row>
    <row r="3817" spans="2:9">
      <c r="B3817" s="127"/>
      <c r="C3817" s="128"/>
      <c r="E3817" s="128"/>
      <c r="G3817" s="129"/>
      <c r="I3817" s="130"/>
    </row>
    <row r="3818" spans="2:9">
      <c r="B3818" s="127"/>
      <c r="C3818" s="128"/>
      <c r="E3818" s="128"/>
      <c r="G3818" s="129"/>
      <c r="I3818" s="130"/>
    </row>
    <row r="3819" spans="2:9">
      <c r="B3819" s="127"/>
      <c r="C3819" s="128"/>
      <c r="E3819" s="128"/>
      <c r="G3819" s="129"/>
      <c r="I3819" s="130"/>
    </row>
    <row r="3820" spans="2:9">
      <c r="B3820" s="127"/>
      <c r="C3820" s="128"/>
      <c r="E3820" s="128"/>
      <c r="G3820" s="129"/>
      <c r="I3820" s="130"/>
    </row>
    <row r="3821" spans="2:9">
      <c r="B3821" s="127"/>
      <c r="C3821" s="128"/>
      <c r="E3821" s="128"/>
      <c r="G3821" s="129"/>
      <c r="I3821" s="130"/>
    </row>
    <row r="3822" spans="2:9">
      <c r="B3822" s="127"/>
      <c r="C3822" s="128"/>
      <c r="E3822" s="128"/>
      <c r="G3822" s="129"/>
      <c r="I3822" s="130"/>
    </row>
    <row r="3823" spans="2:9">
      <c r="B3823" s="127"/>
      <c r="C3823" s="128"/>
      <c r="E3823" s="128"/>
      <c r="G3823" s="129"/>
      <c r="I3823" s="130"/>
    </row>
    <row r="3824" spans="2:9">
      <c r="B3824" s="127"/>
      <c r="C3824" s="128"/>
      <c r="E3824" s="128"/>
      <c r="G3824" s="129"/>
      <c r="I3824" s="130"/>
    </row>
    <row r="3825" spans="2:9">
      <c r="B3825" s="127"/>
      <c r="C3825" s="128"/>
      <c r="E3825" s="128"/>
      <c r="G3825" s="129"/>
      <c r="I3825" s="130"/>
    </row>
    <row r="3826" spans="2:9">
      <c r="B3826" s="127"/>
      <c r="C3826" s="128"/>
      <c r="E3826" s="128"/>
      <c r="G3826" s="129"/>
      <c r="I3826" s="130"/>
    </row>
    <row r="3827" spans="2:9">
      <c r="B3827" s="127"/>
      <c r="C3827" s="128"/>
      <c r="E3827" s="128"/>
      <c r="G3827" s="129"/>
      <c r="I3827" s="130"/>
    </row>
    <row r="3828" spans="2:9">
      <c r="B3828" s="127"/>
      <c r="C3828" s="128"/>
      <c r="E3828" s="128"/>
      <c r="G3828" s="129"/>
      <c r="I3828" s="130"/>
    </row>
    <row r="3829" spans="2:9">
      <c r="B3829" s="127"/>
      <c r="C3829" s="128"/>
      <c r="E3829" s="128"/>
      <c r="G3829" s="129"/>
      <c r="I3829" s="130"/>
    </row>
    <row r="3830" spans="2:9">
      <c r="B3830" s="127"/>
      <c r="C3830" s="128"/>
      <c r="E3830" s="128"/>
      <c r="G3830" s="129"/>
      <c r="I3830" s="130"/>
    </row>
    <row r="3831" spans="2:9">
      <c r="B3831" s="127"/>
      <c r="C3831" s="128"/>
      <c r="E3831" s="128"/>
      <c r="G3831" s="129"/>
      <c r="I3831" s="130"/>
    </row>
    <row r="3832" spans="2:9">
      <c r="B3832" s="127"/>
      <c r="C3832" s="128"/>
      <c r="E3832" s="128"/>
      <c r="G3832" s="129"/>
      <c r="I3832" s="130"/>
    </row>
    <row r="3833" spans="2:9">
      <c r="B3833" s="127"/>
      <c r="C3833" s="128"/>
      <c r="E3833" s="128"/>
      <c r="G3833" s="129"/>
      <c r="I3833" s="130"/>
    </row>
    <row r="3834" spans="2:9">
      <c r="B3834" s="127"/>
      <c r="C3834" s="128"/>
      <c r="E3834" s="128"/>
      <c r="G3834" s="129"/>
      <c r="I3834" s="130"/>
    </row>
    <row r="3835" spans="2:9">
      <c r="B3835" s="127"/>
      <c r="C3835" s="128"/>
      <c r="E3835" s="128"/>
      <c r="G3835" s="129"/>
      <c r="I3835" s="130"/>
    </row>
    <row r="3836" spans="2:9">
      <c r="B3836" s="127"/>
      <c r="C3836" s="128"/>
      <c r="E3836" s="128"/>
      <c r="G3836" s="129"/>
      <c r="I3836" s="130"/>
    </row>
    <row r="3837" spans="2:9">
      <c r="B3837" s="127"/>
      <c r="C3837" s="128"/>
      <c r="E3837" s="128"/>
      <c r="G3837" s="129"/>
      <c r="I3837" s="130"/>
    </row>
    <row r="3838" spans="2:9">
      <c r="B3838" s="127"/>
      <c r="C3838" s="128"/>
      <c r="E3838" s="128"/>
      <c r="G3838" s="129"/>
      <c r="I3838" s="130"/>
    </row>
    <row r="3839" spans="2:9">
      <c r="B3839" s="127"/>
      <c r="C3839" s="128"/>
      <c r="E3839" s="128"/>
      <c r="G3839" s="129"/>
      <c r="I3839" s="130"/>
    </row>
    <row r="3840" spans="2:9">
      <c r="B3840" s="127"/>
      <c r="C3840" s="128"/>
      <c r="E3840" s="128"/>
      <c r="G3840" s="129"/>
      <c r="I3840" s="130"/>
    </row>
    <row r="3841" spans="2:9">
      <c r="B3841" s="127"/>
      <c r="C3841" s="128"/>
      <c r="E3841" s="128"/>
      <c r="G3841" s="129"/>
      <c r="I3841" s="130"/>
    </row>
    <row r="3842" spans="2:9">
      <c r="B3842" s="127"/>
      <c r="C3842" s="128"/>
      <c r="E3842" s="128"/>
      <c r="G3842" s="129"/>
      <c r="I3842" s="130"/>
    </row>
    <row r="3843" spans="2:9">
      <c r="B3843" s="127"/>
      <c r="C3843" s="128"/>
      <c r="E3843" s="128"/>
      <c r="G3843" s="129"/>
      <c r="I3843" s="130"/>
    </row>
    <row r="3844" spans="2:9">
      <c r="B3844" s="127"/>
      <c r="C3844" s="128"/>
      <c r="E3844" s="128"/>
      <c r="G3844" s="129"/>
      <c r="I3844" s="130"/>
    </row>
    <row r="3845" spans="2:9">
      <c r="B3845" s="127"/>
      <c r="C3845" s="128"/>
      <c r="E3845" s="128"/>
      <c r="G3845" s="129"/>
      <c r="I3845" s="130"/>
    </row>
    <row r="3846" spans="2:9">
      <c r="B3846" s="127"/>
      <c r="C3846" s="128"/>
      <c r="E3846" s="128"/>
      <c r="G3846" s="129"/>
      <c r="I3846" s="130"/>
    </row>
    <row r="3847" spans="2:9">
      <c r="B3847" s="127"/>
      <c r="C3847" s="128"/>
      <c r="E3847" s="128"/>
      <c r="G3847" s="129"/>
      <c r="I3847" s="130"/>
    </row>
    <row r="3848" spans="2:9">
      <c r="B3848" s="127"/>
      <c r="C3848" s="128"/>
      <c r="E3848" s="128"/>
      <c r="G3848" s="129"/>
      <c r="I3848" s="130"/>
    </row>
    <row r="3849" spans="2:9">
      <c r="B3849" s="127"/>
      <c r="C3849" s="128"/>
      <c r="E3849" s="128"/>
      <c r="G3849" s="129"/>
      <c r="I3849" s="130"/>
    </row>
    <row r="3850" spans="2:9">
      <c r="B3850" s="127"/>
      <c r="C3850" s="128"/>
      <c r="E3850" s="128"/>
      <c r="G3850" s="129"/>
      <c r="I3850" s="130"/>
    </row>
    <row r="3851" spans="2:9">
      <c r="B3851" s="127"/>
      <c r="C3851" s="128"/>
      <c r="E3851" s="128"/>
      <c r="G3851" s="129"/>
      <c r="I3851" s="130"/>
    </row>
    <row r="3852" spans="2:9">
      <c r="B3852" s="127"/>
      <c r="C3852" s="128"/>
      <c r="E3852" s="128"/>
      <c r="G3852" s="129"/>
      <c r="I3852" s="130"/>
    </row>
    <row r="3853" spans="2:9">
      <c r="B3853" s="127"/>
      <c r="C3853" s="128"/>
      <c r="E3853" s="128"/>
      <c r="G3853" s="129"/>
      <c r="I3853" s="130"/>
    </row>
    <row r="3854" spans="2:9">
      <c r="B3854" s="127"/>
      <c r="C3854" s="128"/>
      <c r="E3854" s="128"/>
      <c r="G3854" s="129"/>
      <c r="I3854" s="130"/>
    </row>
    <row r="3855" spans="2:9">
      <c r="B3855" s="127"/>
      <c r="C3855" s="128"/>
      <c r="E3855" s="128"/>
      <c r="G3855" s="129"/>
      <c r="I3855" s="130"/>
    </row>
    <row r="3856" spans="2:9">
      <c r="B3856" s="127"/>
      <c r="C3856" s="128"/>
      <c r="E3856" s="128"/>
      <c r="G3856" s="129"/>
      <c r="I3856" s="130"/>
    </row>
    <row r="3857" spans="2:9">
      <c r="B3857" s="127"/>
      <c r="C3857" s="128"/>
      <c r="E3857" s="128"/>
      <c r="G3857" s="129"/>
      <c r="I3857" s="130"/>
    </row>
    <row r="3858" spans="2:9">
      <c r="B3858" s="127"/>
      <c r="C3858" s="128"/>
      <c r="E3858" s="128"/>
      <c r="G3858" s="129"/>
      <c r="I3858" s="130"/>
    </row>
    <row r="3859" spans="2:9">
      <c r="B3859" s="127"/>
      <c r="C3859" s="128"/>
      <c r="E3859" s="128"/>
      <c r="G3859" s="129"/>
      <c r="I3859" s="130"/>
    </row>
    <row r="3860" spans="2:9">
      <c r="B3860" s="127"/>
      <c r="C3860" s="128"/>
      <c r="E3860" s="128"/>
      <c r="G3860" s="129"/>
      <c r="I3860" s="130"/>
    </row>
    <row r="3861" spans="2:9">
      <c r="B3861" s="127"/>
      <c r="C3861" s="128"/>
      <c r="E3861" s="128"/>
      <c r="G3861" s="129"/>
      <c r="I3861" s="130"/>
    </row>
    <row r="3862" spans="2:9">
      <c r="B3862" s="127"/>
      <c r="C3862" s="128"/>
      <c r="E3862" s="128"/>
      <c r="G3862" s="129"/>
      <c r="I3862" s="130"/>
    </row>
    <row r="3863" spans="2:9">
      <c r="B3863" s="127"/>
      <c r="C3863" s="128"/>
      <c r="E3863" s="128"/>
      <c r="G3863" s="129"/>
      <c r="I3863" s="130"/>
    </row>
    <row r="3864" spans="2:9">
      <c r="B3864" s="127"/>
      <c r="C3864" s="128"/>
      <c r="E3864" s="128"/>
      <c r="G3864" s="129"/>
      <c r="I3864" s="130"/>
    </row>
    <row r="3865" spans="2:9">
      <c r="B3865" s="127"/>
      <c r="C3865" s="128"/>
      <c r="E3865" s="128"/>
      <c r="G3865" s="129"/>
      <c r="I3865" s="130"/>
    </row>
    <row r="3866" spans="2:9">
      <c r="B3866" s="127"/>
      <c r="C3866" s="128"/>
      <c r="E3866" s="128"/>
      <c r="G3866" s="129"/>
      <c r="I3866" s="130"/>
    </row>
    <row r="3867" spans="2:9">
      <c r="B3867" s="127"/>
      <c r="C3867" s="128"/>
      <c r="E3867" s="128"/>
      <c r="G3867" s="129"/>
      <c r="I3867" s="130"/>
    </row>
    <row r="3868" spans="2:9">
      <c r="B3868" s="127"/>
      <c r="C3868" s="128"/>
      <c r="E3868" s="128"/>
      <c r="G3868" s="129"/>
      <c r="I3868" s="130"/>
    </row>
    <row r="3869" spans="2:9">
      <c r="B3869" s="127"/>
      <c r="C3869" s="128"/>
      <c r="E3869" s="128"/>
      <c r="G3869" s="129"/>
      <c r="I3869" s="130"/>
    </row>
    <row r="3870" spans="2:9">
      <c r="B3870" s="127"/>
      <c r="C3870" s="128"/>
      <c r="E3870" s="128"/>
      <c r="G3870" s="129"/>
      <c r="I3870" s="130"/>
    </row>
    <row r="3871" spans="2:9">
      <c r="B3871" s="127"/>
      <c r="C3871" s="128"/>
      <c r="E3871" s="128"/>
      <c r="G3871" s="129"/>
      <c r="I3871" s="130"/>
    </row>
    <row r="3872" spans="2:9">
      <c r="B3872" s="127"/>
      <c r="C3872" s="128"/>
      <c r="E3872" s="128"/>
      <c r="G3872" s="129"/>
      <c r="I3872" s="130"/>
    </row>
    <row r="3873" spans="2:9">
      <c r="B3873" s="127"/>
      <c r="C3873" s="128"/>
      <c r="E3873" s="128"/>
      <c r="G3873" s="129"/>
      <c r="I3873" s="130"/>
    </row>
    <row r="3874" spans="2:9">
      <c r="B3874" s="127"/>
      <c r="C3874" s="128"/>
      <c r="E3874" s="128"/>
      <c r="G3874" s="129"/>
      <c r="I3874" s="130"/>
    </row>
    <row r="3875" spans="2:9">
      <c r="B3875" s="127"/>
      <c r="C3875" s="128"/>
      <c r="E3875" s="128"/>
      <c r="G3875" s="129"/>
      <c r="I3875" s="130"/>
    </row>
    <row r="3876" spans="2:9">
      <c r="B3876" s="127"/>
      <c r="C3876" s="128"/>
      <c r="E3876" s="128"/>
      <c r="G3876" s="129"/>
      <c r="I3876" s="130"/>
    </row>
    <row r="3877" spans="2:9">
      <c r="B3877" s="127"/>
      <c r="C3877" s="128"/>
      <c r="E3877" s="128"/>
      <c r="G3877" s="129"/>
      <c r="I3877" s="130"/>
    </row>
    <row r="3878" spans="2:9">
      <c r="B3878" s="127"/>
      <c r="C3878" s="128"/>
      <c r="E3878" s="128"/>
      <c r="G3878" s="129"/>
      <c r="I3878" s="130"/>
    </row>
    <row r="3879" spans="2:9">
      <c r="B3879" s="127"/>
      <c r="C3879" s="128"/>
      <c r="E3879" s="128"/>
      <c r="G3879" s="129"/>
      <c r="I3879" s="130"/>
    </row>
    <row r="3880" spans="2:9">
      <c r="B3880" s="127"/>
      <c r="C3880" s="128"/>
      <c r="E3880" s="128"/>
      <c r="G3880" s="129"/>
      <c r="I3880" s="130"/>
    </row>
    <row r="3881" spans="2:9">
      <c r="B3881" s="127"/>
      <c r="C3881" s="128"/>
      <c r="E3881" s="128"/>
      <c r="G3881" s="129"/>
      <c r="I3881" s="130"/>
    </row>
    <row r="3882" spans="2:9">
      <c r="B3882" s="127"/>
      <c r="C3882" s="128"/>
      <c r="E3882" s="128"/>
      <c r="G3882" s="129"/>
      <c r="I3882" s="130"/>
    </row>
    <row r="3883" spans="2:9">
      <c r="B3883" s="127"/>
      <c r="C3883" s="128"/>
      <c r="E3883" s="128"/>
      <c r="G3883" s="129"/>
      <c r="I3883" s="130"/>
    </row>
    <row r="3884" spans="2:9">
      <c r="B3884" s="127"/>
      <c r="C3884" s="128"/>
      <c r="E3884" s="128"/>
      <c r="G3884" s="129"/>
      <c r="I3884" s="130"/>
    </row>
    <row r="3885" spans="2:9">
      <c r="B3885" s="127"/>
      <c r="C3885" s="128"/>
      <c r="E3885" s="128"/>
      <c r="G3885" s="129"/>
      <c r="I3885" s="130"/>
    </row>
    <row r="3886" spans="2:9">
      <c r="B3886" s="127"/>
      <c r="C3886" s="128"/>
      <c r="E3886" s="128"/>
      <c r="G3886" s="129"/>
      <c r="I3886" s="130"/>
    </row>
    <row r="3887" spans="2:9">
      <c r="B3887" s="127"/>
      <c r="C3887" s="128"/>
      <c r="E3887" s="128"/>
      <c r="G3887" s="129"/>
      <c r="I3887" s="130"/>
    </row>
    <row r="3888" spans="2:9">
      <c r="B3888" s="127"/>
      <c r="C3888" s="128"/>
      <c r="E3888" s="128"/>
      <c r="G3888" s="129"/>
      <c r="I3888" s="130"/>
    </row>
    <row r="3889" spans="2:9">
      <c r="B3889" s="127"/>
      <c r="C3889" s="128"/>
      <c r="E3889" s="128"/>
      <c r="G3889" s="129"/>
      <c r="I3889" s="130"/>
    </row>
    <row r="3890" spans="2:9">
      <c r="B3890" s="127"/>
      <c r="C3890" s="128"/>
      <c r="E3890" s="128"/>
      <c r="G3890" s="129"/>
      <c r="I3890" s="130"/>
    </row>
    <row r="3891" spans="2:9">
      <c r="B3891" s="127"/>
      <c r="C3891" s="128"/>
      <c r="E3891" s="128"/>
      <c r="G3891" s="129"/>
      <c r="I3891" s="130"/>
    </row>
    <row r="3892" spans="2:9">
      <c r="B3892" s="127"/>
      <c r="C3892" s="128"/>
      <c r="E3892" s="128"/>
      <c r="G3892" s="129"/>
      <c r="I3892" s="130"/>
    </row>
    <row r="3893" spans="2:9">
      <c r="B3893" s="127"/>
      <c r="C3893" s="128"/>
      <c r="E3893" s="128"/>
      <c r="G3893" s="129"/>
      <c r="I3893" s="130"/>
    </row>
    <row r="3894" spans="2:9">
      <c r="B3894" s="127"/>
      <c r="C3894" s="128"/>
      <c r="E3894" s="128"/>
      <c r="G3894" s="129"/>
      <c r="I3894" s="130"/>
    </row>
    <row r="3895" spans="2:9">
      <c r="B3895" s="127"/>
      <c r="C3895" s="128"/>
      <c r="E3895" s="128"/>
      <c r="G3895" s="129"/>
      <c r="I3895" s="130"/>
    </row>
    <row r="3896" spans="2:9">
      <c r="B3896" s="127"/>
      <c r="C3896" s="128"/>
      <c r="E3896" s="128"/>
      <c r="G3896" s="129"/>
      <c r="I3896" s="130"/>
    </row>
    <row r="3897" spans="2:9">
      <c r="B3897" s="127"/>
      <c r="C3897" s="128"/>
      <c r="E3897" s="128"/>
      <c r="G3897" s="129"/>
      <c r="I3897" s="130"/>
    </row>
    <row r="3898" spans="2:9">
      <c r="B3898" s="127"/>
      <c r="C3898" s="128"/>
      <c r="E3898" s="128"/>
      <c r="G3898" s="129"/>
      <c r="I3898" s="130"/>
    </row>
    <row r="3899" spans="2:9">
      <c r="B3899" s="127"/>
      <c r="C3899" s="128"/>
      <c r="E3899" s="128"/>
      <c r="G3899" s="129"/>
      <c r="I3899" s="130"/>
    </row>
    <row r="3900" spans="2:9">
      <c r="B3900" s="127"/>
      <c r="C3900" s="128"/>
      <c r="E3900" s="128"/>
      <c r="G3900" s="129"/>
      <c r="I3900" s="130"/>
    </row>
    <row r="3901" spans="2:9">
      <c r="B3901" s="127"/>
      <c r="C3901" s="128"/>
      <c r="E3901" s="128"/>
      <c r="G3901" s="129"/>
      <c r="I3901" s="130"/>
    </row>
    <row r="3902" spans="2:9">
      <c r="B3902" s="127"/>
      <c r="C3902" s="128"/>
      <c r="E3902" s="128"/>
      <c r="G3902" s="129"/>
      <c r="I3902" s="130"/>
    </row>
    <row r="3903" spans="2:9">
      <c r="B3903" s="127"/>
      <c r="C3903" s="128"/>
      <c r="E3903" s="128"/>
      <c r="G3903" s="129"/>
      <c r="I3903" s="130"/>
    </row>
    <row r="3904" spans="2:9">
      <c r="B3904" s="127"/>
      <c r="C3904" s="128"/>
      <c r="E3904" s="128"/>
      <c r="G3904" s="129"/>
      <c r="I3904" s="130"/>
    </row>
    <row r="3905" spans="2:9">
      <c r="B3905" s="127"/>
      <c r="C3905" s="128"/>
      <c r="E3905" s="128"/>
      <c r="G3905" s="129"/>
      <c r="I3905" s="130"/>
    </row>
    <row r="3906" spans="2:9">
      <c r="B3906" s="127"/>
      <c r="C3906" s="128"/>
      <c r="E3906" s="128"/>
      <c r="G3906" s="129"/>
      <c r="I3906" s="130"/>
    </row>
    <row r="3907" spans="2:9">
      <c r="B3907" s="127"/>
      <c r="C3907" s="128"/>
      <c r="E3907" s="128"/>
      <c r="G3907" s="129"/>
      <c r="I3907" s="130"/>
    </row>
    <row r="3908" spans="2:9">
      <c r="B3908" s="127"/>
      <c r="C3908" s="128"/>
      <c r="E3908" s="128"/>
      <c r="G3908" s="129"/>
      <c r="I3908" s="130"/>
    </row>
    <row r="3909" spans="2:9">
      <c r="B3909" s="127"/>
      <c r="C3909" s="128"/>
      <c r="E3909" s="128"/>
      <c r="G3909" s="129"/>
      <c r="I3909" s="130"/>
    </row>
    <row r="3910" spans="2:9">
      <c r="B3910" s="127"/>
      <c r="C3910" s="128"/>
      <c r="E3910" s="128"/>
      <c r="G3910" s="129"/>
      <c r="I3910" s="130"/>
    </row>
    <row r="3911" spans="2:9">
      <c r="B3911" s="127"/>
      <c r="C3911" s="128"/>
      <c r="E3911" s="128"/>
      <c r="G3911" s="129"/>
      <c r="I3911" s="130"/>
    </row>
    <row r="3912" spans="2:9">
      <c r="B3912" s="127"/>
      <c r="C3912" s="128"/>
      <c r="E3912" s="128"/>
      <c r="G3912" s="129"/>
      <c r="I3912" s="130"/>
    </row>
    <row r="3913" spans="2:9">
      <c r="B3913" s="127"/>
      <c r="C3913" s="128"/>
      <c r="E3913" s="128"/>
      <c r="G3913" s="129"/>
      <c r="I3913" s="130"/>
    </row>
    <row r="3914" spans="2:9">
      <c r="B3914" s="127"/>
      <c r="C3914" s="128"/>
      <c r="E3914" s="128"/>
      <c r="G3914" s="129"/>
      <c r="I3914" s="130"/>
    </row>
    <row r="3915" spans="2:9">
      <c r="B3915" s="127"/>
      <c r="C3915" s="128"/>
      <c r="E3915" s="128"/>
      <c r="G3915" s="129"/>
      <c r="I3915" s="130"/>
    </row>
    <row r="3916" spans="2:9">
      <c r="B3916" s="127"/>
      <c r="C3916" s="128"/>
      <c r="E3916" s="128"/>
      <c r="G3916" s="129"/>
      <c r="I3916" s="130"/>
    </row>
    <row r="3917" spans="2:9">
      <c r="B3917" s="127"/>
      <c r="C3917" s="128"/>
      <c r="E3917" s="128"/>
      <c r="G3917" s="129"/>
      <c r="I3917" s="130"/>
    </row>
    <row r="3918" spans="2:9">
      <c r="B3918" s="127"/>
      <c r="C3918" s="128"/>
      <c r="E3918" s="128"/>
      <c r="G3918" s="129"/>
      <c r="I3918" s="130"/>
    </row>
    <row r="3919" spans="2:9">
      <c r="B3919" s="127"/>
      <c r="C3919" s="128"/>
      <c r="E3919" s="128"/>
      <c r="G3919" s="129"/>
      <c r="I3919" s="130"/>
    </row>
    <row r="3920" spans="2:9">
      <c r="B3920" s="127"/>
      <c r="C3920" s="128"/>
      <c r="E3920" s="128"/>
      <c r="G3920" s="129"/>
      <c r="I3920" s="130"/>
    </row>
    <row r="3921" spans="2:9">
      <c r="B3921" s="127"/>
      <c r="C3921" s="128"/>
      <c r="E3921" s="128"/>
      <c r="G3921" s="129"/>
      <c r="I3921" s="130"/>
    </row>
    <row r="3922" spans="2:9">
      <c r="B3922" s="127"/>
      <c r="C3922" s="128"/>
      <c r="E3922" s="128"/>
      <c r="G3922" s="129"/>
      <c r="I3922" s="130"/>
    </row>
    <row r="3923" spans="2:9">
      <c r="B3923" s="127"/>
      <c r="C3923" s="128"/>
      <c r="E3923" s="128"/>
      <c r="G3923" s="129"/>
      <c r="I3923" s="130"/>
    </row>
    <row r="3924" spans="2:9">
      <c r="B3924" s="127"/>
      <c r="C3924" s="128"/>
      <c r="E3924" s="128"/>
      <c r="G3924" s="129"/>
      <c r="I3924" s="130"/>
    </row>
    <row r="3925" spans="2:9">
      <c r="B3925" s="127"/>
      <c r="C3925" s="128"/>
      <c r="E3925" s="128"/>
      <c r="G3925" s="129"/>
      <c r="I3925" s="130"/>
    </row>
    <row r="3926" spans="2:9">
      <c r="B3926" s="127"/>
      <c r="C3926" s="128"/>
      <c r="E3926" s="128"/>
      <c r="G3926" s="129"/>
      <c r="I3926" s="130"/>
    </row>
    <row r="3927" spans="2:9">
      <c r="B3927" s="127"/>
      <c r="C3927" s="128"/>
      <c r="E3927" s="128"/>
      <c r="G3927" s="129"/>
      <c r="I3927" s="130"/>
    </row>
    <row r="3928" spans="2:9">
      <c r="B3928" s="127"/>
      <c r="C3928" s="128"/>
      <c r="E3928" s="128"/>
      <c r="G3928" s="129"/>
      <c r="I3928" s="130"/>
    </row>
    <row r="3929" spans="2:9">
      <c r="B3929" s="127"/>
      <c r="C3929" s="128"/>
      <c r="E3929" s="128"/>
      <c r="G3929" s="129"/>
      <c r="I3929" s="130"/>
    </row>
    <row r="3930" spans="2:9">
      <c r="B3930" s="127"/>
      <c r="C3930" s="128"/>
      <c r="E3930" s="128"/>
      <c r="G3930" s="129"/>
      <c r="I3930" s="130"/>
    </row>
    <row r="3931" spans="2:9">
      <c r="B3931" s="127"/>
      <c r="C3931" s="128"/>
      <c r="E3931" s="128"/>
      <c r="G3931" s="129"/>
      <c r="I3931" s="130"/>
    </row>
    <row r="3932" spans="2:9">
      <c r="B3932" s="127"/>
      <c r="C3932" s="128"/>
      <c r="E3932" s="128"/>
      <c r="G3932" s="129"/>
      <c r="I3932" s="130"/>
    </row>
    <row r="3933" spans="2:9">
      <c r="B3933" s="127"/>
      <c r="C3933" s="128"/>
      <c r="E3933" s="128"/>
      <c r="G3933" s="129"/>
      <c r="I3933" s="130"/>
    </row>
    <row r="3934" spans="2:9">
      <c r="B3934" s="127"/>
      <c r="C3934" s="128"/>
      <c r="E3934" s="128"/>
      <c r="G3934" s="129"/>
      <c r="I3934" s="130"/>
    </row>
    <row r="3935" spans="2:9">
      <c r="B3935" s="127"/>
      <c r="C3935" s="128"/>
      <c r="E3935" s="128"/>
      <c r="G3935" s="129"/>
      <c r="I3935" s="130"/>
    </row>
    <row r="3936" spans="2:9">
      <c r="B3936" s="127"/>
      <c r="C3936" s="128"/>
      <c r="E3936" s="128"/>
      <c r="G3936" s="129"/>
      <c r="I3936" s="130"/>
    </row>
    <row r="3937" spans="2:9">
      <c r="B3937" s="127"/>
      <c r="C3937" s="128"/>
      <c r="E3937" s="128"/>
      <c r="G3937" s="129"/>
      <c r="I3937" s="130"/>
    </row>
    <row r="3938" spans="2:9">
      <c r="B3938" s="127"/>
      <c r="C3938" s="128"/>
      <c r="E3938" s="128"/>
      <c r="G3938" s="129"/>
      <c r="I3938" s="130"/>
    </row>
    <row r="3939" spans="2:9">
      <c r="B3939" s="127"/>
      <c r="C3939" s="128"/>
      <c r="E3939" s="128"/>
      <c r="G3939" s="129"/>
      <c r="I3939" s="130"/>
    </row>
    <row r="3940" spans="2:9">
      <c r="B3940" s="127"/>
      <c r="C3940" s="128"/>
      <c r="E3940" s="128"/>
      <c r="G3940" s="129"/>
      <c r="I3940" s="130"/>
    </row>
    <row r="3941" spans="2:9">
      <c r="B3941" s="127"/>
      <c r="C3941" s="128"/>
      <c r="E3941" s="128"/>
      <c r="G3941" s="129"/>
      <c r="I3941" s="130"/>
    </row>
    <row r="3942" spans="2:9">
      <c r="B3942" s="127"/>
      <c r="C3942" s="128"/>
      <c r="E3942" s="128"/>
      <c r="G3942" s="129"/>
      <c r="I3942" s="130"/>
    </row>
    <row r="3943" spans="2:9">
      <c r="B3943" s="127"/>
      <c r="C3943" s="128"/>
      <c r="E3943" s="128"/>
      <c r="G3943" s="129"/>
      <c r="I3943" s="130"/>
    </row>
    <row r="3944" spans="2:9">
      <c r="B3944" s="127"/>
      <c r="C3944" s="128"/>
      <c r="E3944" s="128"/>
      <c r="G3944" s="129"/>
      <c r="I3944" s="130"/>
    </row>
    <row r="3945" spans="2:9">
      <c r="B3945" s="127"/>
      <c r="C3945" s="128"/>
      <c r="E3945" s="128"/>
      <c r="G3945" s="129"/>
      <c r="I3945" s="130"/>
    </row>
    <row r="3946" spans="2:9">
      <c r="B3946" s="127"/>
      <c r="C3946" s="128"/>
      <c r="E3946" s="128"/>
      <c r="G3946" s="129"/>
      <c r="I3946" s="130"/>
    </row>
    <row r="3947" spans="2:9">
      <c r="B3947" s="127"/>
      <c r="C3947" s="128"/>
      <c r="E3947" s="128"/>
      <c r="G3947" s="129"/>
      <c r="I3947" s="130"/>
    </row>
    <row r="3948" spans="2:9">
      <c r="B3948" s="127"/>
      <c r="C3948" s="128"/>
      <c r="E3948" s="128"/>
      <c r="G3948" s="129"/>
      <c r="I3948" s="130"/>
    </row>
    <row r="3949" spans="2:9">
      <c r="B3949" s="127"/>
      <c r="C3949" s="128"/>
      <c r="E3949" s="128"/>
      <c r="G3949" s="129"/>
      <c r="I3949" s="130"/>
    </row>
    <row r="3950" spans="2:9">
      <c r="B3950" s="127"/>
      <c r="C3950" s="128"/>
      <c r="E3950" s="128"/>
      <c r="G3950" s="129"/>
      <c r="I3950" s="130"/>
    </row>
    <row r="3951" spans="2:9">
      <c r="B3951" s="127"/>
      <c r="C3951" s="128"/>
      <c r="E3951" s="128"/>
      <c r="G3951" s="129"/>
      <c r="I3951" s="130"/>
    </row>
    <row r="3952" spans="2:9">
      <c r="B3952" s="127"/>
      <c r="C3952" s="128"/>
      <c r="E3952" s="128"/>
      <c r="G3952" s="129"/>
      <c r="I3952" s="130"/>
    </row>
    <row r="3953" spans="2:9">
      <c r="B3953" s="127"/>
      <c r="C3953" s="128"/>
      <c r="E3953" s="128"/>
      <c r="G3953" s="129"/>
      <c r="I3953" s="130"/>
    </row>
    <row r="3954" spans="2:9">
      <c r="B3954" s="127"/>
      <c r="C3954" s="128"/>
      <c r="E3954" s="128"/>
      <c r="G3954" s="129"/>
      <c r="I3954" s="130"/>
    </row>
    <row r="3955" spans="2:9">
      <c r="B3955" s="127"/>
      <c r="C3955" s="128"/>
      <c r="E3955" s="128"/>
      <c r="G3955" s="129"/>
      <c r="I3955" s="130"/>
    </row>
    <row r="3956" spans="2:9">
      <c r="B3956" s="127"/>
      <c r="C3956" s="128"/>
      <c r="E3956" s="128"/>
      <c r="G3956" s="129"/>
      <c r="I3956" s="130"/>
    </row>
    <row r="3957" spans="2:9">
      <c r="B3957" s="127"/>
      <c r="C3957" s="128"/>
      <c r="E3957" s="128"/>
      <c r="G3957" s="129"/>
      <c r="I3957" s="130"/>
    </row>
    <row r="3958" spans="2:9">
      <c r="B3958" s="127"/>
      <c r="C3958" s="128"/>
      <c r="E3958" s="128"/>
      <c r="G3958" s="129"/>
      <c r="I3958" s="130"/>
    </row>
    <row r="3959" spans="2:9">
      <c r="B3959" s="127"/>
      <c r="C3959" s="128"/>
      <c r="E3959" s="128"/>
      <c r="G3959" s="129"/>
      <c r="I3959" s="130"/>
    </row>
    <row r="3960" spans="2:9">
      <c r="B3960" s="127"/>
      <c r="C3960" s="128"/>
      <c r="E3960" s="128"/>
      <c r="G3960" s="129"/>
      <c r="I3960" s="130"/>
    </row>
    <row r="3961" spans="2:9">
      <c r="B3961" s="127"/>
      <c r="C3961" s="128"/>
      <c r="E3961" s="128"/>
      <c r="G3961" s="129"/>
      <c r="I3961" s="130"/>
    </row>
    <row r="3962" spans="2:9">
      <c r="B3962" s="127"/>
      <c r="C3962" s="128"/>
      <c r="E3962" s="128"/>
      <c r="G3962" s="129"/>
      <c r="I3962" s="130"/>
    </row>
    <row r="3963" spans="2:9">
      <c r="B3963" s="127"/>
      <c r="C3963" s="128"/>
      <c r="E3963" s="128"/>
      <c r="G3963" s="129"/>
      <c r="I3963" s="130"/>
    </row>
    <row r="3964" spans="2:9">
      <c r="B3964" s="127"/>
      <c r="C3964" s="128"/>
      <c r="E3964" s="128"/>
      <c r="G3964" s="129"/>
      <c r="I3964" s="130"/>
    </row>
    <row r="3965" spans="2:9">
      <c r="B3965" s="127"/>
      <c r="C3965" s="128"/>
      <c r="E3965" s="128"/>
      <c r="G3965" s="129"/>
      <c r="I3965" s="130"/>
    </row>
    <row r="3966" spans="2:9">
      <c r="B3966" s="127"/>
      <c r="C3966" s="128"/>
      <c r="E3966" s="128"/>
      <c r="G3966" s="129"/>
      <c r="I3966" s="130"/>
    </row>
    <row r="3967" spans="2:9">
      <c r="B3967" s="127"/>
      <c r="C3967" s="128"/>
      <c r="E3967" s="128"/>
      <c r="G3967" s="129"/>
      <c r="I3967" s="130"/>
    </row>
    <row r="3968" spans="2:9">
      <c r="B3968" s="127"/>
      <c r="C3968" s="128"/>
      <c r="E3968" s="128"/>
      <c r="G3968" s="129"/>
      <c r="I3968" s="130"/>
    </row>
    <row r="3969" spans="2:9">
      <c r="B3969" s="127"/>
      <c r="C3969" s="128"/>
      <c r="E3969" s="128"/>
      <c r="G3969" s="129"/>
      <c r="I3969" s="130"/>
    </row>
    <row r="3970" spans="2:9">
      <c r="B3970" s="127"/>
      <c r="C3970" s="128"/>
      <c r="E3970" s="128"/>
      <c r="G3970" s="129"/>
      <c r="I3970" s="130"/>
    </row>
    <row r="3971" spans="2:9">
      <c r="B3971" s="127"/>
      <c r="C3971" s="128"/>
      <c r="E3971" s="128"/>
      <c r="G3971" s="129"/>
      <c r="I3971" s="130"/>
    </row>
    <row r="3972" spans="2:9">
      <c r="B3972" s="127"/>
      <c r="C3972" s="128"/>
      <c r="E3972" s="128"/>
      <c r="G3972" s="129"/>
      <c r="I3972" s="130"/>
    </row>
    <row r="3973" spans="2:9">
      <c r="B3973" s="127"/>
      <c r="C3973" s="128"/>
      <c r="E3973" s="128"/>
      <c r="G3973" s="129"/>
      <c r="I3973" s="130"/>
    </row>
    <row r="3974" spans="2:9">
      <c r="B3974" s="127"/>
      <c r="C3974" s="128"/>
      <c r="E3974" s="128"/>
      <c r="G3974" s="129"/>
      <c r="I3974" s="130"/>
    </row>
    <row r="3975" spans="2:9">
      <c r="B3975" s="127"/>
      <c r="C3975" s="128"/>
      <c r="E3975" s="128"/>
      <c r="G3975" s="129"/>
      <c r="I3975" s="130"/>
    </row>
    <row r="3976" spans="2:9">
      <c r="B3976" s="127"/>
      <c r="C3976" s="128"/>
      <c r="E3976" s="128"/>
      <c r="G3976" s="129"/>
      <c r="I3976" s="130"/>
    </row>
    <row r="3977" spans="2:9">
      <c r="B3977" s="127"/>
      <c r="C3977" s="128"/>
      <c r="E3977" s="128"/>
      <c r="G3977" s="129"/>
      <c r="I3977" s="130"/>
    </row>
    <row r="3978" spans="2:9">
      <c r="B3978" s="127"/>
      <c r="C3978" s="128"/>
      <c r="E3978" s="128"/>
      <c r="G3978" s="129"/>
      <c r="I3978" s="130"/>
    </row>
    <row r="3979" spans="2:9">
      <c r="B3979" s="127"/>
      <c r="C3979" s="128"/>
      <c r="E3979" s="128"/>
      <c r="G3979" s="129"/>
      <c r="I3979" s="130"/>
    </row>
    <row r="3980" spans="2:9">
      <c r="B3980" s="127"/>
      <c r="C3980" s="128"/>
      <c r="E3980" s="128"/>
      <c r="G3980" s="129"/>
      <c r="I3980" s="130"/>
    </row>
    <row r="3981" spans="2:9">
      <c r="B3981" s="127"/>
      <c r="C3981" s="128"/>
      <c r="E3981" s="128"/>
      <c r="G3981" s="129"/>
      <c r="I3981" s="130"/>
    </row>
    <row r="3982" spans="2:9">
      <c r="B3982" s="127"/>
      <c r="C3982" s="128"/>
      <c r="E3982" s="128"/>
      <c r="G3982" s="129"/>
      <c r="I3982" s="130"/>
    </row>
    <row r="3983" spans="2:9">
      <c r="B3983" s="127"/>
      <c r="C3983" s="128"/>
      <c r="E3983" s="128"/>
      <c r="G3983" s="129"/>
      <c r="I3983" s="130"/>
    </row>
    <row r="3984" spans="2:9">
      <c r="B3984" s="127"/>
      <c r="C3984" s="128"/>
      <c r="E3984" s="128"/>
      <c r="G3984" s="129"/>
      <c r="I3984" s="130"/>
    </row>
    <row r="3985" spans="2:9">
      <c r="B3985" s="127"/>
      <c r="C3985" s="128"/>
      <c r="E3985" s="128"/>
      <c r="G3985" s="129"/>
      <c r="I3985" s="130"/>
    </row>
    <row r="3986" spans="2:9">
      <c r="B3986" s="127"/>
      <c r="C3986" s="128"/>
      <c r="E3986" s="128"/>
      <c r="G3986" s="129"/>
      <c r="I3986" s="130"/>
    </row>
    <row r="3987" spans="2:9">
      <c r="B3987" s="127"/>
      <c r="C3987" s="128"/>
      <c r="E3987" s="128"/>
      <c r="G3987" s="129"/>
      <c r="I3987" s="130"/>
    </row>
    <row r="3988" spans="2:9">
      <c r="B3988" s="127"/>
      <c r="C3988" s="128"/>
      <c r="E3988" s="128"/>
      <c r="G3988" s="129"/>
      <c r="I3988" s="130"/>
    </row>
    <row r="3989" spans="2:9">
      <c r="B3989" s="127"/>
      <c r="C3989" s="128"/>
      <c r="E3989" s="128"/>
      <c r="G3989" s="129"/>
      <c r="I3989" s="130"/>
    </row>
    <row r="3990" spans="2:9">
      <c r="B3990" s="127"/>
      <c r="C3990" s="128"/>
      <c r="E3990" s="128"/>
      <c r="G3990" s="129"/>
      <c r="I3990" s="130"/>
    </row>
    <row r="3991" spans="2:9">
      <c r="B3991" s="127"/>
      <c r="C3991" s="128"/>
      <c r="E3991" s="128"/>
      <c r="G3991" s="129"/>
      <c r="I3991" s="130"/>
    </row>
    <row r="3992" spans="2:9">
      <c r="B3992" s="127"/>
      <c r="C3992" s="128"/>
      <c r="E3992" s="128"/>
      <c r="G3992" s="129"/>
      <c r="I3992" s="130"/>
    </row>
    <row r="3993" spans="2:9">
      <c r="B3993" s="127"/>
      <c r="C3993" s="128"/>
      <c r="E3993" s="128"/>
      <c r="G3993" s="129"/>
      <c r="I3993" s="130"/>
    </row>
    <row r="3994" spans="2:9">
      <c r="B3994" s="127"/>
      <c r="C3994" s="128"/>
      <c r="E3994" s="128"/>
      <c r="G3994" s="129"/>
      <c r="I3994" s="130"/>
    </row>
    <row r="3995" spans="2:9">
      <c r="B3995" s="127"/>
      <c r="C3995" s="128"/>
      <c r="E3995" s="128"/>
      <c r="G3995" s="129"/>
      <c r="I3995" s="130"/>
    </row>
    <row r="3996" spans="2:9">
      <c r="B3996" s="127"/>
      <c r="C3996" s="128"/>
      <c r="E3996" s="128"/>
      <c r="G3996" s="129"/>
      <c r="I3996" s="130"/>
    </row>
    <row r="3997" spans="2:9">
      <c r="B3997" s="127"/>
      <c r="C3997" s="128"/>
      <c r="E3997" s="128"/>
      <c r="G3997" s="129"/>
      <c r="I3997" s="130"/>
    </row>
    <row r="3998" spans="2:9">
      <c r="B3998" s="127"/>
      <c r="C3998" s="128"/>
      <c r="E3998" s="128"/>
      <c r="G3998" s="129"/>
      <c r="I3998" s="130"/>
    </row>
    <row r="3999" spans="2:9">
      <c r="B3999" s="127"/>
      <c r="C3999" s="128"/>
      <c r="E3999" s="128"/>
      <c r="G3999" s="129"/>
      <c r="I3999" s="130"/>
    </row>
    <row r="4000" spans="2:9">
      <c r="B4000" s="127"/>
      <c r="C4000" s="128"/>
      <c r="E4000" s="128"/>
      <c r="G4000" s="129"/>
      <c r="I4000" s="130"/>
    </row>
    <row r="4001" spans="2:9">
      <c r="B4001" s="127"/>
      <c r="C4001" s="128"/>
      <c r="E4001" s="128"/>
      <c r="G4001" s="129"/>
      <c r="I4001" s="130"/>
    </row>
    <row r="4002" spans="2:9">
      <c r="B4002" s="127"/>
      <c r="C4002" s="128"/>
      <c r="E4002" s="128"/>
      <c r="G4002" s="129"/>
      <c r="I4002" s="130"/>
    </row>
    <row r="4003" spans="2:9">
      <c r="B4003" s="127"/>
      <c r="C4003" s="128"/>
      <c r="E4003" s="128"/>
      <c r="G4003" s="129"/>
      <c r="I4003" s="130"/>
    </row>
    <row r="4004" spans="2:9">
      <c r="B4004" s="127"/>
      <c r="C4004" s="128"/>
      <c r="E4004" s="128"/>
      <c r="G4004" s="129"/>
      <c r="I4004" s="130"/>
    </row>
    <row r="4005" spans="2:9">
      <c r="B4005" s="127"/>
      <c r="C4005" s="128"/>
      <c r="E4005" s="128"/>
      <c r="G4005" s="129"/>
      <c r="I4005" s="130"/>
    </row>
    <row r="4006" spans="2:9">
      <c r="B4006" s="127"/>
      <c r="C4006" s="128"/>
      <c r="E4006" s="128"/>
      <c r="G4006" s="129"/>
      <c r="I4006" s="130"/>
    </row>
    <row r="4007" spans="2:9">
      <c r="B4007" s="127"/>
      <c r="C4007" s="128"/>
      <c r="E4007" s="128"/>
      <c r="G4007" s="129"/>
      <c r="I4007" s="130"/>
    </row>
    <row r="4008" spans="2:9">
      <c r="B4008" s="127"/>
      <c r="C4008" s="128"/>
      <c r="E4008" s="128"/>
      <c r="G4008" s="129"/>
      <c r="I4008" s="130"/>
    </row>
    <row r="4009" spans="2:9">
      <c r="B4009" s="127"/>
      <c r="C4009" s="128"/>
      <c r="E4009" s="128"/>
      <c r="G4009" s="129"/>
      <c r="I4009" s="130"/>
    </row>
    <row r="4010" spans="2:9">
      <c r="B4010" s="127"/>
      <c r="C4010" s="128"/>
      <c r="E4010" s="128"/>
      <c r="G4010" s="129"/>
      <c r="I4010" s="130"/>
    </row>
    <row r="4011" spans="2:9">
      <c r="B4011" s="127"/>
      <c r="C4011" s="128"/>
      <c r="E4011" s="128"/>
      <c r="G4011" s="129"/>
      <c r="I4011" s="130"/>
    </row>
    <row r="4012" spans="2:9">
      <c r="B4012" s="127"/>
      <c r="C4012" s="128"/>
      <c r="E4012" s="128"/>
      <c r="G4012" s="129"/>
      <c r="I4012" s="130"/>
    </row>
    <row r="4013" spans="2:9">
      <c r="B4013" s="127"/>
      <c r="C4013" s="128"/>
      <c r="E4013" s="128"/>
      <c r="G4013" s="129"/>
      <c r="I4013" s="130"/>
    </row>
    <row r="4014" spans="2:9">
      <c r="B4014" s="127"/>
      <c r="C4014" s="128"/>
      <c r="E4014" s="128"/>
      <c r="G4014" s="129"/>
      <c r="I4014" s="130"/>
    </row>
    <row r="4015" spans="2:9">
      <c r="B4015" s="127"/>
      <c r="C4015" s="128"/>
      <c r="E4015" s="128"/>
      <c r="G4015" s="129"/>
      <c r="I4015" s="130"/>
    </row>
    <row r="4016" spans="2:9">
      <c r="B4016" s="127"/>
      <c r="C4016" s="128"/>
      <c r="E4016" s="128"/>
      <c r="G4016" s="129"/>
      <c r="I4016" s="130"/>
    </row>
    <row r="4017" spans="2:9">
      <c r="B4017" s="127"/>
      <c r="C4017" s="128"/>
      <c r="E4017" s="128"/>
      <c r="G4017" s="129"/>
      <c r="I4017" s="130"/>
    </row>
    <row r="4018" spans="2:9">
      <c r="B4018" s="127"/>
      <c r="C4018" s="128"/>
      <c r="E4018" s="128"/>
      <c r="G4018" s="129"/>
      <c r="I4018" s="130"/>
    </row>
    <row r="4019" spans="2:9">
      <c r="B4019" s="127"/>
      <c r="C4019" s="128"/>
      <c r="E4019" s="128"/>
      <c r="G4019" s="129"/>
      <c r="I4019" s="130"/>
    </row>
    <row r="4020" spans="2:9">
      <c r="B4020" s="127"/>
      <c r="C4020" s="128"/>
      <c r="E4020" s="128"/>
      <c r="G4020" s="129"/>
      <c r="I4020" s="130"/>
    </row>
    <row r="4021" spans="2:9">
      <c r="B4021" s="127"/>
      <c r="C4021" s="128"/>
      <c r="E4021" s="128"/>
      <c r="G4021" s="129"/>
      <c r="I4021" s="130"/>
    </row>
    <row r="4022" spans="2:9">
      <c r="B4022" s="127"/>
      <c r="C4022" s="128"/>
      <c r="E4022" s="128"/>
      <c r="G4022" s="129"/>
      <c r="I4022" s="130"/>
    </row>
    <row r="4023" spans="2:9">
      <c r="B4023" s="127"/>
      <c r="C4023" s="128"/>
      <c r="E4023" s="128"/>
      <c r="G4023" s="129"/>
      <c r="I4023" s="130"/>
    </row>
    <row r="4024" spans="2:9">
      <c r="B4024" s="127"/>
      <c r="C4024" s="128"/>
      <c r="E4024" s="128"/>
      <c r="G4024" s="129"/>
      <c r="I4024" s="130"/>
    </row>
    <row r="4025" spans="2:9">
      <c r="B4025" s="127"/>
      <c r="C4025" s="128"/>
      <c r="E4025" s="128"/>
      <c r="G4025" s="129"/>
      <c r="I4025" s="130"/>
    </row>
    <row r="4026" spans="2:9">
      <c r="B4026" s="127"/>
      <c r="C4026" s="128"/>
      <c r="E4026" s="128"/>
      <c r="G4026" s="129"/>
      <c r="I4026" s="130"/>
    </row>
    <row r="4027" spans="2:9">
      <c r="B4027" s="127"/>
      <c r="C4027" s="128"/>
      <c r="E4027" s="128"/>
      <c r="G4027" s="129"/>
      <c r="I4027" s="130"/>
    </row>
    <row r="4028" spans="2:9">
      <c r="B4028" s="127"/>
      <c r="C4028" s="128"/>
      <c r="E4028" s="128"/>
      <c r="G4028" s="129"/>
      <c r="I4028" s="130"/>
    </row>
    <row r="4029" spans="2:9">
      <c r="B4029" s="127"/>
      <c r="C4029" s="128"/>
      <c r="E4029" s="128"/>
      <c r="G4029" s="129"/>
      <c r="I4029" s="130"/>
    </row>
    <row r="4030" spans="2:9">
      <c r="B4030" s="127"/>
      <c r="C4030" s="128"/>
      <c r="E4030" s="128"/>
      <c r="G4030" s="129"/>
      <c r="I4030" s="130"/>
    </row>
    <row r="4031" spans="2:9">
      <c r="B4031" s="127"/>
      <c r="C4031" s="128"/>
      <c r="E4031" s="128"/>
      <c r="G4031" s="129"/>
      <c r="I4031" s="130"/>
    </row>
    <row r="4032" spans="2:9">
      <c r="B4032" s="127"/>
      <c r="C4032" s="128"/>
      <c r="E4032" s="128"/>
      <c r="G4032" s="129"/>
      <c r="I4032" s="130"/>
    </row>
    <row r="4033" spans="2:9">
      <c r="B4033" s="127"/>
      <c r="C4033" s="128"/>
      <c r="E4033" s="128"/>
      <c r="G4033" s="129"/>
      <c r="I4033" s="130"/>
    </row>
    <row r="4034" spans="2:9">
      <c r="B4034" s="127"/>
      <c r="C4034" s="128"/>
      <c r="E4034" s="128"/>
      <c r="G4034" s="129"/>
      <c r="I4034" s="130"/>
    </row>
    <row r="4035" spans="2:9">
      <c r="B4035" s="127"/>
      <c r="C4035" s="128"/>
      <c r="E4035" s="128"/>
      <c r="G4035" s="129"/>
      <c r="I4035" s="130"/>
    </row>
    <row r="4036" spans="2:9">
      <c r="B4036" s="127"/>
      <c r="C4036" s="128"/>
      <c r="E4036" s="128"/>
      <c r="G4036" s="129"/>
      <c r="I4036" s="130"/>
    </row>
    <row r="4037" spans="2:9">
      <c r="B4037" s="127"/>
      <c r="C4037" s="128"/>
      <c r="E4037" s="128"/>
      <c r="G4037" s="129"/>
      <c r="I4037" s="130"/>
    </row>
    <row r="4038" spans="2:9">
      <c r="B4038" s="127"/>
      <c r="C4038" s="128"/>
      <c r="E4038" s="128"/>
      <c r="G4038" s="129"/>
      <c r="I4038" s="130"/>
    </row>
    <row r="4039" spans="2:9">
      <c r="B4039" s="127"/>
      <c r="C4039" s="128"/>
      <c r="E4039" s="128"/>
      <c r="G4039" s="129"/>
      <c r="I4039" s="130"/>
    </row>
    <row r="4040" spans="2:9">
      <c r="B4040" s="127"/>
      <c r="C4040" s="128"/>
      <c r="E4040" s="128"/>
      <c r="G4040" s="129"/>
      <c r="I4040" s="130"/>
    </row>
    <row r="4041" spans="2:9">
      <c r="B4041" s="127"/>
      <c r="C4041" s="128"/>
      <c r="E4041" s="128"/>
      <c r="G4041" s="129"/>
      <c r="I4041" s="130"/>
    </row>
    <row r="4042" spans="2:9">
      <c r="B4042" s="127"/>
      <c r="C4042" s="128"/>
      <c r="E4042" s="128"/>
      <c r="G4042" s="129"/>
      <c r="I4042" s="130"/>
    </row>
    <row r="4043" spans="2:9">
      <c r="B4043" s="127"/>
      <c r="C4043" s="128"/>
      <c r="E4043" s="128"/>
      <c r="G4043" s="129"/>
      <c r="I4043" s="130"/>
    </row>
    <row r="4044" spans="2:9">
      <c r="B4044" s="127"/>
      <c r="C4044" s="128"/>
      <c r="E4044" s="128"/>
      <c r="G4044" s="129"/>
      <c r="I4044" s="130"/>
    </row>
    <row r="4045" spans="2:9">
      <c r="B4045" s="127"/>
      <c r="C4045" s="128"/>
      <c r="E4045" s="128"/>
      <c r="G4045" s="129"/>
      <c r="I4045" s="130"/>
    </row>
    <row r="4046" spans="2:9">
      <c r="B4046" s="127"/>
      <c r="C4046" s="128"/>
      <c r="E4046" s="128"/>
      <c r="G4046" s="129"/>
      <c r="I4046" s="130"/>
    </row>
    <row r="4047" spans="2:9">
      <c r="B4047" s="127"/>
      <c r="C4047" s="128"/>
      <c r="E4047" s="128"/>
      <c r="G4047" s="129"/>
      <c r="I4047" s="130"/>
    </row>
    <row r="4048" spans="2:9">
      <c r="B4048" s="127"/>
      <c r="C4048" s="128"/>
      <c r="E4048" s="128"/>
      <c r="G4048" s="129"/>
      <c r="I4048" s="130"/>
    </row>
    <row r="4049" spans="2:9">
      <c r="B4049" s="127"/>
      <c r="C4049" s="128"/>
      <c r="E4049" s="128"/>
      <c r="G4049" s="129"/>
      <c r="I4049" s="130"/>
    </row>
    <row r="4050" spans="2:9">
      <c r="B4050" s="127"/>
      <c r="C4050" s="128"/>
      <c r="E4050" s="128"/>
      <c r="G4050" s="129"/>
      <c r="I4050" s="130"/>
    </row>
    <row r="4051" spans="2:9">
      <c r="B4051" s="127"/>
      <c r="C4051" s="128"/>
      <c r="E4051" s="128"/>
      <c r="G4051" s="129"/>
      <c r="I4051" s="130"/>
    </row>
    <row r="4052" spans="2:9">
      <c r="B4052" s="127"/>
      <c r="C4052" s="128"/>
      <c r="E4052" s="128"/>
      <c r="G4052" s="129"/>
      <c r="I4052" s="130"/>
    </row>
    <row r="4053" spans="2:9">
      <c r="B4053" s="127"/>
      <c r="C4053" s="128"/>
      <c r="E4053" s="128"/>
      <c r="G4053" s="129"/>
      <c r="I4053" s="130"/>
    </row>
    <row r="4054" spans="2:9">
      <c r="B4054" s="127"/>
      <c r="C4054" s="128"/>
      <c r="E4054" s="128"/>
      <c r="G4054" s="129"/>
      <c r="I4054" s="130"/>
    </row>
    <row r="4055" spans="2:9">
      <c r="B4055" s="127"/>
      <c r="C4055" s="128"/>
      <c r="E4055" s="128"/>
      <c r="G4055" s="129"/>
      <c r="I4055" s="130"/>
    </row>
    <row r="4056" spans="2:9">
      <c r="B4056" s="127"/>
      <c r="C4056" s="128"/>
      <c r="E4056" s="128"/>
      <c r="G4056" s="129"/>
      <c r="I4056" s="130"/>
    </row>
    <row r="4057" spans="2:9">
      <c r="B4057" s="127"/>
      <c r="C4057" s="128"/>
      <c r="E4057" s="128"/>
      <c r="G4057" s="129"/>
      <c r="I4057" s="130"/>
    </row>
    <row r="4058" spans="2:9">
      <c r="B4058" s="127"/>
      <c r="C4058" s="128"/>
      <c r="E4058" s="128"/>
      <c r="G4058" s="129"/>
      <c r="I4058" s="130"/>
    </row>
    <row r="4059" spans="2:9">
      <c r="B4059" s="127"/>
      <c r="C4059" s="128"/>
      <c r="E4059" s="128"/>
      <c r="G4059" s="129"/>
      <c r="I4059" s="130"/>
    </row>
    <row r="4060" spans="2:9">
      <c r="B4060" s="127"/>
      <c r="C4060" s="128"/>
      <c r="E4060" s="128"/>
      <c r="G4060" s="129"/>
      <c r="I4060" s="130"/>
    </row>
    <row r="4061" spans="2:9">
      <c r="B4061" s="127"/>
      <c r="C4061" s="128"/>
      <c r="E4061" s="128"/>
      <c r="G4061" s="129"/>
      <c r="I4061" s="130"/>
    </row>
    <row r="4062" spans="2:9">
      <c r="B4062" s="127"/>
      <c r="C4062" s="128"/>
      <c r="E4062" s="128"/>
      <c r="G4062" s="129"/>
      <c r="I4062" s="130"/>
    </row>
    <row r="4063" spans="2:9">
      <c r="B4063" s="127"/>
      <c r="C4063" s="128"/>
      <c r="E4063" s="128"/>
      <c r="G4063" s="129"/>
      <c r="I4063" s="130"/>
    </row>
    <row r="4064" spans="2:9">
      <c r="B4064" s="127"/>
      <c r="C4064" s="128"/>
      <c r="E4064" s="128"/>
      <c r="G4064" s="129"/>
      <c r="I4064" s="130"/>
    </row>
    <row r="4065" spans="2:9">
      <c r="B4065" s="127"/>
      <c r="C4065" s="128"/>
      <c r="E4065" s="128"/>
      <c r="G4065" s="129"/>
      <c r="I4065" s="130"/>
    </row>
    <row r="4066" spans="2:9">
      <c r="B4066" s="127"/>
      <c r="C4066" s="128"/>
      <c r="E4066" s="128"/>
      <c r="G4066" s="129"/>
      <c r="I4066" s="130"/>
    </row>
    <row r="4067" spans="2:9">
      <c r="B4067" s="127"/>
      <c r="C4067" s="128"/>
      <c r="E4067" s="128"/>
      <c r="G4067" s="129"/>
      <c r="I4067" s="130"/>
    </row>
    <row r="4068" spans="2:9">
      <c r="B4068" s="127"/>
      <c r="C4068" s="128"/>
      <c r="E4068" s="128"/>
      <c r="G4068" s="129"/>
      <c r="I4068" s="130"/>
    </row>
    <row r="4069" spans="2:9">
      <c r="B4069" s="127"/>
      <c r="C4069" s="128"/>
      <c r="E4069" s="128"/>
      <c r="G4069" s="129"/>
      <c r="I4069" s="130"/>
    </row>
    <row r="4070" spans="2:9">
      <c r="B4070" s="127"/>
      <c r="C4070" s="128"/>
      <c r="E4070" s="128"/>
      <c r="G4070" s="129"/>
      <c r="I4070" s="130"/>
    </row>
    <row r="4071" spans="2:9">
      <c r="B4071" s="127"/>
      <c r="C4071" s="128"/>
      <c r="E4071" s="128"/>
      <c r="G4071" s="129"/>
      <c r="I4071" s="130"/>
    </row>
    <row r="4072" spans="2:9">
      <c r="B4072" s="127"/>
      <c r="C4072" s="128"/>
      <c r="E4072" s="128"/>
      <c r="G4072" s="129"/>
      <c r="I4072" s="130"/>
    </row>
    <row r="4073" spans="2:9">
      <c r="B4073" s="127"/>
      <c r="C4073" s="128"/>
      <c r="E4073" s="128"/>
      <c r="G4073" s="129"/>
      <c r="I4073" s="130"/>
    </row>
    <row r="4074" spans="2:9">
      <c r="B4074" s="127"/>
      <c r="C4074" s="128"/>
      <c r="E4074" s="128"/>
      <c r="G4074" s="129"/>
      <c r="I4074" s="130"/>
    </row>
    <row r="4075" spans="2:9">
      <c r="B4075" s="127"/>
      <c r="C4075" s="128"/>
      <c r="E4075" s="128"/>
      <c r="G4075" s="129"/>
      <c r="I4075" s="130"/>
    </row>
    <row r="4076" spans="2:9">
      <c r="B4076" s="127"/>
      <c r="C4076" s="128"/>
      <c r="E4076" s="128"/>
      <c r="G4076" s="129"/>
      <c r="I4076" s="130"/>
    </row>
    <row r="4077" spans="2:9">
      <c r="B4077" s="127"/>
      <c r="C4077" s="128"/>
      <c r="E4077" s="128"/>
      <c r="G4077" s="129"/>
      <c r="I4077" s="130"/>
    </row>
    <row r="4078" spans="2:9">
      <c r="B4078" s="127"/>
      <c r="C4078" s="128"/>
      <c r="E4078" s="128"/>
      <c r="G4078" s="129"/>
      <c r="I4078" s="130"/>
    </row>
    <row r="4079" spans="2:9">
      <c r="B4079" s="127"/>
      <c r="C4079" s="128"/>
      <c r="E4079" s="128"/>
      <c r="G4079" s="129"/>
      <c r="I4079" s="130"/>
    </row>
    <row r="4080" spans="2:9">
      <c r="B4080" s="127"/>
      <c r="C4080" s="128"/>
      <c r="E4080" s="128"/>
      <c r="G4080" s="129"/>
      <c r="I4080" s="130"/>
    </row>
    <row r="4081" spans="2:9">
      <c r="B4081" s="127"/>
      <c r="C4081" s="128"/>
      <c r="E4081" s="128"/>
      <c r="G4081" s="129"/>
      <c r="I4081" s="130"/>
    </row>
    <row r="4082" spans="2:9">
      <c r="B4082" s="127"/>
      <c r="C4082" s="128"/>
      <c r="E4082" s="128"/>
      <c r="G4082" s="129"/>
      <c r="I4082" s="130"/>
    </row>
    <row r="4083" spans="2:9">
      <c r="B4083" s="127"/>
      <c r="C4083" s="128"/>
      <c r="E4083" s="128"/>
      <c r="G4083" s="129"/>
      <c r="I4083" s="130"/>
    </row>
    <row r="4084" spans="2:9">
      <c r="B4084" s="127"/>
      <c r="C4084" s="128"/>
      <c r="E4084" s="128"/>
      <c r="G4084" s="129"/>
      <c r="I4084" s="130"/>
    </row>
    <row r="4085" spans="2:9">
      <c r="B4085" s="127"/>
      <c r="C4085" s="128"/>
      <c r="E4085" s="128"/>
      <c r="G4085" s="129"/>
      <c r="I4085" s="130"/>
    </row>
    <row r="4086" spans="2:9">
      <c r="B4086" s="127"/>
      <c r="C4086" s="128"/>
      <c r="E4086" s="128"/>
      <c r="G4086" s="129"/>
      <c r="I4086" s="130"/>
    </row>
    <row r="4087" spans="2:9">
      <c r="B4087" s="127"/>
      <c r="C4087" s="128"/>
      <c r="E4087" s="128"/>
      <c r="G4087" s="129"/>
      <c r="I4087" s="130"/>
    </row>
    <row r="4088" spans="2:9">
      <c r="B4088" s="127"/>
      <c r="C4088" s="128"/>
      <c r="E4088" s="128"/>
      <c r="G4088" s="129"/>
      <c r="I4088" s="130"/>
    </row>
    <row r="4089" spans="2:9">
      <c r="B4089" s="127"/>
      <c r="C4089" s="128"/>
      <c r="E4089" s="128"/>
      <c r="G4089" s="129"/>
      <c r="I4089" s="130"/>
    </row>
    <row r="4090" spans="2:9">
      <c r="B4090" s="127"/>
      <c r="C4090" s="128"/>
      <c r="E4090" s="128"/>
      <c r="G4090" s="129"/>
      <c r="I4090" s="130"/>
    </row>
    <row r="4091" spans="2:9">
      <c r="B4091" s="127"/>
      <c r="C4091" s="128"/>
      <c r="E4091" s="128"/>
      <c r="G4091" s="129"/>
      <c r="I4091" s="130"/>
    </row>
    <row r="4092" spans="2:9">
      <c r="B4092" s="127"/>
      <c r="C4092" s="128"/>
      <c r="E4092" s="128"/>
      <c r="G4092" s="129"/>
      <c r="I4092" s="130"/>
    </row>
    <row r="4093" spans="2:9">
      <c r="B4093" s="127"/>
      <c r="C4093" s="128"/>
      <c r="E4093" s="128"/>
      <c r="G4093" s="129"/>
      <c r="I4093" s="130"/>
    </row>
    <row r="4094" spans="2:9">
      <c r="B4094" s="127"/>
      <c r="C4094" s="128"/>
      <c r="E4094" s="128"/>
      <c r="G4094" s="129"/>
      <c r="I4094" s="130"/>
    </row>
    <row r="4095" spans="2:9">
      <c r="B4095" s="127"/>
      <c r="C4095" s="128"/>
      <c r="E4095" s="128"/>
      <c r="G4095" s="129"/>
      <c r="I4095" s="130"/>
    </row>
    <row r="4096" spans="2:9">
      <c r="B4096" s="127"/>
      <c r="C4096" s="128"/>
      <c r="E4096" s="128"/>
      <c r="G4096" s="129"/>
      <c r="I4096" s="130"/>
    </row>
    <row r="4097" spans="2:9">
      <c r="B4097" s="127"/>
      <c r="C4097" s="128"/>
      <c r="E4097" s="128"/>
      <c r="G4097" s="129"/>
      <c r="I4097" s="130"/>
    </row>
    <row r="4098" spans="2:9">
      <c r="B4098" s="127"/>
      <c r="C4098" s="128"/>
      <c r="E4098" s="128"/>
      <c r="G4098" s="129"/>
      <c r="I4098" s="130"/>
    </row>
    <row r="4099" spans="2:9">
      <c r="B4099" s="127"/>
      <c r="C4099" s="128"/>
      <c r="E4099" s="128"/>
      <c r="G4099" s="129"/>
      <c r="I4099" s="130"/>
    </row>
    <row r="4100" spans="2:9">
      <c r="B4100" s="127"/>
      <c r="C4100" s="128"/>
      <c r="E4100" s="128"/>
      <c r="G4100" s="129"/>
      <c r="I4100" s="130"/>
    </row>
    <row r="4101" spans="2:9">
      <c r="B4101" s="127"/>
      <c r="C4101" s="128"/>
      <c r="E4101" s="128"/>
      <c r="G4101" s="129"/>
      <c r="I4101" s="130"/>
    </row>
    <row r="4102" spans="2:9">
      <c r="B4102" s="127"/>
      <c r="C4102" s="128"/>
      <c r="E4102" s="128"/>
      <c r="G4102" s="129"/>
      <c r="I4102" s="130"/>
    </row>
    <row r="4103" spans="2:9">
      <c r="B4103" s="127"/>
      <c r="C4103" s="128"/>
      <c r="E4103" s="128"/>
      <c r="G4103" s="129"/>
      <c r="I4103" s="130"/>
    </row>
    <row r="4104" spans="2:9">
      <c r="B4104" s="127"/>
      <c r="C4104" s="128"/>
      <c r="E4104" s="128"/>
      <c r="G4104" s="129"/>
      <c r="I4104" s="130"/>
    </row>
    <row r="4105" spans="2:9">
      <c r="B4105" s="127"/>
      <c r="C4105" s="128"/>
      <c r="E4105" s="128"/>
      <c r="G4105" s="129"/>
      <c r="I4105" s="130"/>
    </row>
    <row r="4106" spans="2:9">
      <c r="B4106" s="127"/>
      <c r="C4106" s="128"/>
      <c r="E4106" s="128"/>
      <c r="G4106" s="129"/>
      <c r="I4106" s="130"/>
    </row>
    <row r="4107" spans="2:9">
      <c r="B4107" s="127"/>
      <c r="C4107" s="128"/>
      <c r="E4107" s="128"/>
      <c r="G4107" s="129"/>
      <c r="I4107" s="130"/>
    </row>
    <row r="4108" spans="2:9">
      <c r="B4108" s="127"/>
      <c r="C4108" s="128"/>
      <c r="E4108" s="128"/>
      <c r="G4108" s="129"/>
      <c r="I4108" s="130"/>
    </row>
    <row r="4109" spans="2:9">
      <c r="B4109" s="127"/>
      <c r="C4109" s="128"/>
      <c r="E4109" s="128"/>
      <c r="G4109" s="129"/>
      <c r="I4109" s="130"/>
    </row>
    <row r="4110" spans="2:9">
      <c r="B4110" s="127"/>
      <c r="C4110" s="128"/>
      <c r="E4110" s="128"/>
      <c r="G4110" s="129"/>
      <c r="I4110" s="130"/>
    </row>
    <row r="4111" spans="2:9">
      <c r="B4111" s="127"/>
      <c r="C4111" s="128"/>
      <c r="E4111" s="128"/>
      <c r="G4111" s="129"/>
      <c r="I4111" s="130"/>
    </row>
    <row r="4112" spans="2:9">
      <c r="B4112" s="127"/>
      <c r="C4112" s="128"/>
      <c r="E4112" s="128"/>
      <c r="G4112" s="129"/>
      <c r="I4112" s="130"/>
    </row>
    <row r="4113" spans="2:9">
      <c r="B4113" s="127"/>
      <c r="C4113" s="128"/>
      <c r="E4113" s="128"/>
      <c r="G4113" s="129"/>
      <c r="I4113" s="130"/>
    </row>
    <row r="4114" spans="2:9">
      <c r="B4114" s="127"/>
      <c r="C4114" s="128"/>
      <c r="E4114" s="128"/>
      <c r="G4114" s="129"/>
      <c r="I4114" s="130"/>
    </row>
    <row r="4115" spans="2:9">
      <c r="B4115" s="127"/>
      <c r="C4115" s="128"/>
      <c r="E4115" s="128"/>
      <c r="G4115" s="129"/>
      <c r="I4115" s="130"/>
    </row>
    <row r="4116" spans="2:9">
      <c r="B4116" s="127"/>
      <c r="C4116" s="128"/>
      <c r="E4116" s="128"/>
      <c r="G4116" s="129"/>
      <c r="I4116" s="130"/>
    </row>
    <row r="4117" spans="2:9">
      <c r="B4117" s="127"/>
      <c r="C4117" s="128"/>
      <c r="E4117" s="128"/>
      <c r="G4117" s="129"/>
      <c r="I4117" s="130"/>
    </row>
    <row r="4118" spans="2:9">
      <c r="B4118" s="127"/>
      <c r="C4118" s="128"/>
      <c r="E4118" s="128"/>
      <c r="G4118" s="129"/>
      <c r="I4118" s="130"/>
    </row>
    <row r="4119" spans="2:9">
      <c r="B4119" s="127"/>
      <c r="C4119" s="128"/>
      <c r="E4119" s="128"/>
      <c r="G4119" s="129"/>
      <c r="I4119" s="130"/>
    </row>
    <row r="4120" spans="2:9">
      <c r="B4120" s="127"/>
      <c r="C4120" s="128"/>
      <c r="E4120" s="128"/>
      <c r="G4120" s="129"/>
      <c r="I4120" s="130"/>
    </row>
    <row r="4121" spans="2:9">
      <c r="B4121" s="127"/>
      <c r="C4121" s="128"/>
      <c r="E4121" s="128"/>
      <c r="G4121" s="129"/>
      <c r="I4121" s="130"/>
    </row>
    <row r="4122" spans="2:9">
      <c r="B4122" s="127"/>
      <c r="C4122" s="128"/>
      <c r="E4122" s="128"/>
      <c r="G4122" s="129"/>
      <c r="I4122" s="130"/>
    </row>
    <row r="4123" spans="2:9">
      <c r="B4123" s="127"/>
      <c r="C4123" s="128"/>
      <c r="E4123" s="128"/>
      <c r="G4123" s="129"/>
      <c r="I4123" s="130"/>
    </row>
    <row r="4124" spans="2:9">
      <c r="B4124" s="127"/>
      <c r="C4124" s="128"/>
      <c r="E4124" s="128"/>
      <c r="G4124" s="129"/>
      <c r="I4124" s="130"/>
    </row>
    <row r="4125" spans="2:9">
      <c r="B4125" s="127"/>
      <c r="C4125" s="128"/>
      <c r="E4125" s="128"/>
      <c r="G4125" s="129"/>
      <c r="I4125" s="130"/>
    </row>
    <row r="4126" spans="2:9">
      <c r="B4126" s="127"/>
      <c r="C4126" s="128"/>
      <c r="E4126" s="128"/>
      <c r="G4126" s="129"/>
      <c r="I4126" s="130"/>
    </row>
    <row r="4127" spans="2:9">
      <c r="B4127" s="127"/>
      <c r="C4127" s="128"/>
      <c r="E4127" s="128"/>
      <c r="G4127" s="129"/>
      <c r="I4127" s="130"/>
    </row>
    <row r="4128" spans="2:9">
      <c r="B4128" s="127"/>
      <c r="C4128" s="128"/>
      <c r="E4128" s="128"/>
      <c r="G4128" s="129"/>
      <c r="I4128" s="130"/>
    </row>
    <row r="4129" spans="2:9">
      <c r="B4129" s="127"/>
      <c r="C4129" s="128"/>
      <c r="E4129" s="128"/>
      <c r="G4129" s="129"/>
      <c r="I4129" s="130"/>
    </row>
    <row r="4130" spans="2:9">
      <c r="B4130" s="127"/>
      <c r="C4130" s="128"/>
      <c r="E4130" s="128"/>
      <c r="G4130" s="129"/>
      <c r="I4130" s="130"/>
    </row>
    <row r="4131" spans="2:9">
      <c r="B4131" s="127"/>
      <c r="C4131" s="128"/>
      <c r="E4131" s="128"/>
      <c r="G4131" s="129"/>
      <c r="I4131" s="130"/>
    </row>
    <row r="4132" spans="2:9">
      <c r="B4132" s="127"/>
      <c r="C4132" s="128"/>
      <c r="E4132" s="128"/>
      <c r="G4132" s="129"/>
      <c r="I4132" s="130"/>
    </row>
    <row r="4133" spans="2:9">
      <c r="B4133" s="127"/>
      <c r="C4133" s="128"/>
      <c r="E4133" s="128"/>
      <c r="G4133" s="129"/>
      <c r="I4133" s="130"/>
    </row>
    <row r="4134" spans="2:9">
      <c r="B4134" s="127"/>
      <c r="C4134" s="128"/>
      <c r="E4134" s="128"/>
      <c r="G4134" s="129"/>
      <c r="I4134" s="130"/>
    </row>
    <row r="4135" spans="2:9">
      <c r="B4135" s="127"/>
      <c r="C4135" s="128"/>
      <c r="E4135" s="128"/>
      <c r="G4135" s="129"/>
      <c r="I4135" s="130"/>
    </row>
    <row r="4136" spans="2:9">
      <c r="B4136" s="127"/>
      <c r="C4136" s="128"/>
      <c r="E4136" s="128"/>
      <c r="G4136" s="129"/>
      <c r="I4136" s="130"/>
    </row>
    <row r="4137" spans="2:9">
      <c r="B4137" s="127"/>
      <c r="C4137" s="128"/>
      <c r="E4137" s="128"/>
      <c r="G4137" s="129"/>
      <c r="I4137" s="130"/>
    </row>
    <row r="4138" spans="2:9">
      <c r="B4138" s="127"/>
      <c r="C4138" s="128"/>
      <c r="E4138" s="128"/>
      <c r="G4138" s="129"/>
      <c r="I4138" s="130"/>
    </row>
    <row r="4139" spans="2:9">
      <c r="B4139" s="127"/>
      <c r="C4139" s="128"/>
      <c r="E4139" s="128"/>
      <c r="G4139" s="129"/>
      <c r="I4139" s="130"/>
    </row>
    <row r="4140" spans="2:9">
      <c r="B4140" s="127"/>
      <c r="C4140" s="128"/>
      <c r="E4140" s="128"/>
      <c r="G4140" s="129"/>
      <c r="I4140" s="130"/>
    </row>
    <row r="4141" spans="2:9">
      <c r="B4141" s="127"/>
      <c r="C4141" s="128"/>
      <c r="E4141" s="128"/>
      <c r="G4141" s="129"/>
      <c r="I4141" s="130"/>
    </row>
    <row r="4142" spans="2:9">
      <c r="B4142" s="127"/>
      <c r="C4142" s="128"/>
      <c r="E4142" s="128"/>
      <c r="G4142" s="129"/>
      <c r="I4142" s="130"/>
    </row>
    <row r="4143" spans="2:9">
      <c r="B4143" s="127"/>
      <c r="C4143" s="128"/>
      <c r="E4143" s="128"/>
      <c r="G4143" s="129"/>
      <c r="I4143" s="130"/>
    </row>
    <row r="4144" spans="2:9">
      <c r="B4144" s="127"/>
      <c r="C4144" s="128"/>
      <c r="E4144" s="128"/>
      <c r="G4144" s="129"/>
      <c r="I4144" s="130"/>
    </row>
    <row r="4145" spans="2:9">
      <c r="B4145" s="127"/>
      <c r="C4145" s="128"/>
      <c r="E4145" s="128"/>
      <c r="G4145" s="129"/>
      <c r="I4145" s="130"/>
    </row>
    <row r="4146" spans="2:9">
      <c r="B4146" s="127"/>
      <c r="C4146" s="128"/>
      <c r="E4146" s="128"/>
      <c r="G4146" s="129"/>
      <c r="I4146" s="130"/>
    </row>
    <row r="4147" spans="2:9">
      <c r="B4147" s="127"/>
      <c r="C4147" s="128"/>
      <c r="E4147" s="128"/>
      <c r="G4147" s="129"/>
      <c r="I4147" s="130"/>
    </row>
    <row r="4148" spans="2:9">
      <c r="B4148" s="127"/>
      <c r="C4148" s="128"/>
      <c r="E4148" s="128"/>
      <c r="G4148" s="129"/>
      <c r="I4148" s="130"/>
    </row>
    <row r="4149" spans="2:9">
      <c r="B4149" s="127"/>
      <c r="C4149" s="128"/>
      <c r="E4149" s="128"/>
      <c r="G4149" s="129"/>
      <c r="I4149" s="130"/>
    </row>
    <row r="4150" spans="2:9">
      <c r="B4150" s="127"/>
      <c r="C4150" s="128"/>
      <c r="E4150" s="128"/>
      <c r="G4150" s="129"/>
      <c r="I4150" s="130"/>
    </row>
    <row r="4151" spans="2:9">
      <c r="B4151" s="127"/>
      <c r="C4151" s="128"/>
      <c r="E4151" s="128"/>
      <c r="G4151" s="129"/>
      <c r="I4151" s="130"/>
    </row>
    <row r="4152" spans="2:9">
      <c r="B4152" s="127"/>
      <c r="C4152" s="128"/>
      <c r="E4152" s="128"/>
      <c r="G4152" s="129"/>
      <c r="I4152" s="130"/>
    </row>
    <row r="4153" spans="2:9">
      <c r="B4153" s="127"/>
      <c r="C4153" s="128"/>
      <c r="E4153" s="128"/>
      <c r="G4153" s="129"/>
      <c r="I4153" s="130"/>
    </row>
    <row r="4154" spans="2:9">
      <c r="B4154" s="127"/>
      <c r="C4154" s="128"/>
      <c r="E4154" s="128"/>
      <c r="G4154" s="129"/>
      <c r="I4154" s="130"/>
    </row>
    <row r="4155" spans="2:9">
      <c r="B4155" s="127"/>
      <c r="C4155" s="128"/>
      <c r="E4155" s="128"/>
      <c r="G4155" s="129"/>
      <c r="I4155" s="130"/>
    </row>
    <row r="4156" spans="2:9">
      <c r="B4156" s="127"/>
      <c r="C4156" s="128"/>
      <c r="E4156" s="128"/>
      <c r="G4156" s="129"/>
      <c r="I4156" s="130"/>
    </row>
    <row r="4157" spans="2:9">
      <c r="B4157" s="127"/>
      <c r="C4157" s="128"/>
      <c r="E4157" s="128"/>
      <c r="G4157" s="129"/>
      <c r="I4157" s="130"/>
    </row>
    <row r="4158" spans="2:9">
      <c r="B4158" s="127"/>
      <c r="C4158" s="128"/>
      <c r="E4158" s="128"/>
      <c r="G4158" s="129"/>
      <c r="I4158" s="130"/>
    </row>
    <row r="4159" spans="2:9">
      <c r="B4159" s="127"/>
      <c r="C4159" s="128"/>
      <c r="E4159" s="128"/>
      <c r="G4159" s="129"/>
      <c r="I4159" s="130"/>
    </row>
    <row r="4160" spans="2:9">
      <c r="B4160" s="127"/>
      <c r="C4160" s="128"/>
      <c r="E4160" s="128"/>
      <c r="G4160" s="129"/>
      <c r="I4160" s="130"/>
    </row>
    <row r="4161" spans="2:9">
      <c r="B4161" s="127"/>
      <c r="C4161" s="128"/>
      <c r="E4161" s="128"/>
      <c r="G4161" s="129"/>
      <c r="I4161" s="130"/>
    </row>
    <row r="4162" spans="2:9">
      <c r="B4162" s="127"/>
      <c r="C4162" s="128"/>
      <c r="E4162" s="128"/>
      <c r="G4162" s="129"/>
      <c r="I4162" s="130"/>
    </row>
    <row r="4163" spans="2:9">
      <c r="B4163" s="127"/>
      <c r="C4163" s="128"/>
      <c r="E4163" s="128"/>
      <c r="G4163" s="129"/>
      <c r="I4163" s="130"/>
    </row>
    <row r="4164" spans="2:9">
      <c r="B4164" s="127"/>
      <c r="C4164" s="128"/>
      <c r="E4164" s="128"/>
      <c r="G4164" s="129"/>
      <c r="I4164" s="130"/>
    </row>
    <row r="4165" spans="2:9">
      <c r="B4165" s="127"/>
      <c r="C4165" s="128"/>
      <c r="E4165" s="128"/>
      <c r="G4165" s="129"/>
      <c r="I4165" s="130"/>
    </row>
    <row r="4166" spans="2:9">
      <c r="B4166" s="127"/>
      <c r="C4166" s="128"/>
      <c r="E4166" s="128"/>
      <c r="G4166" s="129"/>
      <c r="I4166" s="130"/>
    </row>
    <row r="4167" spans="2:9">
      <c r="B4167" s="127"/>
      <c r="C4167" s="128"/>
      <c r="E4167" s="128"/>
      <c r="G4167" s="129"/>
      <c r="I4167" s="130"/>
    </row>
    <row r="4168" spans="2:9">
      <c r="B4168" s="127"/>
      <c r="C4168" s="128"/>
      <c r="E4168" s="128"/>
      <c r="G4168" s="129"/>
      <c r="I4168" s="130"/>
    </row>
    <row r="4169" spans="2:9">
      <c r="B4169" s="127"/>
      <c r="C4169" s="128"/>
      <c r="E4169" s="128"/>
      <c r="G4169" s="129"/>
      <c r="I4169" s="130"/>
    </row>
    <row r="4170" spans="2:9">
      <c r="B4170" s="127"/>
      <c r="C4170" s="128"/>
      <c r="E4170" s="128"/>
      <c r="G4170" s="129"/>
      <c r="I4170" s="130"/>
    </row>
    <row r="4171" spans="2:9">
      <c r="B4171" s="127"/>
      <c r="C4171" s="128"/>
      <c r="E4171" s="128"/>
      <c r="G4171" s="129"/>
      <c r="I4171" s="130"/>
    </row>
    <row r="4172" spans="2:9">
      <c r="B4172" s="127"/>
      <c r="C4172" s="128"/>
      <c r="E4172" s="128"/>
      <c r="G4172" s="129"/>
      <c r="I4172" s="130"/>
    </row>
    <row r="4173" spans="2:9">
      <c r="B4173" s="127"/>
      <c r="C4173" s="128"/>
      <c r="E4173" s="128"/>
      <c r="G4173" s="129"/>
      <c r="I4173" s="130"/>
    </row>
    <row r="4174" spans="2:9">
      <c r="B4174" s="127"/>
      <c r="C4174" s="128"/>
      <c r="E4174" s="128"/>
      <c r="G4174" s="129"/>
      <c r="I4174" s="130"/>
    </row>
    <row r="4175" spans="2:9">
      <c r="B4175" s="127"/>
      <c r="C4175" s="128"/>
      <c r="E4175" s="128"/>
      <c r="G4175" s="129"/>
      <c r="I4175" s="130"/>
    </row>
    <row r="4176" spans="2:9">
      <c r="B4176" s="127"/>
      <c r="C4176" s="128"/>
      <c r="E4176" s="128"/>
      <c r="G4176" s="129"/>
      <c r="I4176" s="130"/>
    </row>
    <row r="4177" spans="2:9">
      <c r="B4177" s="127"/>
      <c r="C4177" s="128"/>
      <c r="E4177" s="128"/>
      <c r="G4177" s="129"/>
      <c r="I4177" s="130"/>
    </row>
    <row r="4178" spans="2:9">
      <c r="B4178" s="127"/>
      <c r="C4178" s="128"/>
      <c r="E4178" s="128"/>
      <c r="G4178" s="129"/>
      <c r="I4178" s="130"/>
    </row>
    <row r="4179" spans="2:9">
      <c r="B4179" s="127"/>
      <c r="C4179" s="128"/>
      <c r="E4179" s="128"/>
      <c r="G4179" s="129"/>
      <c r="I4179" s="130"/>
    </row>
    <row r="4180" spans="2:9">
      <c r="B4180" s="127"/>
      <c r="C4180" s="128"/>
      <c r="E4180" s="128"/>
      <c r="G4180" s="129"/>
      <c r="I4180" s="130"/>
    </row>
    <row r="4181" spans="2:9">
      <c r="B4181" s="127"/>
      <c r="C4181" s="128"/>
      <c r="E4181" s="128"/>
      <c r="G4181" s="129"/>
      <c r="I4181" s="130"/>
    </row>
    <row r="4182" spans="2:9">
      <c r="B4182" s="127"/>
      <c r="C4182" s="128"/>
      <c r="E4182" s="128"/>
      <c r="G4182" s="129"/>
      <c r="I4182" s="130"/>
    </row>
    <row r="4183" spans="2:9">
      <c r="B4183" s="127"/>
      <c r="C4183" s="128"/>
      <c r="E4183" s="128"/>
      <c r="G4183" s="129"/>
      <c r="I4183" s="130"/>
    </row>
    <row r="4184" spans="2:9">
      <c r="B4184" s="127"/>
      <c r="C4184" s="128"/>
      <c r="E4184" s="128"/>
      <c r="G4184" s="129"/>
      <c r="I4184" s="130"/>
    </row>
    <row r="4185" spans="2:9">
      <c r="B4185" s="127"/>
      <c r="C4185" s="128"/>
      <c r="E4185" s="128"/>
      <c r="G4185" s="129"/>
      <c r="I4185" s="130"/>
    </row>
    <row r="4186" spans="2:9">
      <c r="B4186" s="127"/>
      <c r="C4186" s="128"/>
      <c r="E4186" s="128"/>
      <c r="G4186" s="129"/>
      <c r="I4186" s="130"/>
    </row>
    <row r="4187" spans="2:9">
      <c r="B4187" s="127"/>
      <c r="C4187" s="128"/>
      <c r="E4187" s="128"/>
      <c r="G4187" s="129"/>
      <c r="I4187" s="130"/>
    </row>
    <row r="4188" spans="2:9">
      <c r="B4188" s="127"/>
      <c r="C4188" s="128"/>
      <c r="E4188" s="128"/>
      <c r="G4188" s="129"/>
      <c r="I4188" s="130"/>
    </row>
    <row r="4189" spans="2:9">
      <c r="B4189" s="127"/>
      <c r="C4189" s="128"/>
      <c r="E4189" s="128"/>
      <c r="G4189" s="129"/>
      <c r="I4189" s="130"/>
    </row>
    <row r="4190" spans="2:9">
      <c r="B4190" s="127"/>
      <c r="C4190" s="128"/>
      <c r="E4190" s="128"/>
      <c r="G4190" s="129"/>
      <c r="I4190" s="130"/>
    </row>
    <row r="4191" spans="2:9">
      <c r="B4191" s="127"/>
      <c r="C4191" s="128"/>
      <c r="E4191" s="128"/>
      <c r="G4191" s="129"/>
      <c r="I4191" s="130"/>
    </row>
    <row r="4192" spans="2:9">
      <c r="B4192" s="127"/>
      <c r="C4192" s="128"/>
      <c r="E4192" s="128"/>
      <c r="G4192" s="129"/>
      <c r="I4192" s="130"/>
    </row>
    <row r="4193" spans="2:9">
      <c r="B4193" s="127"/>
      <c r="C4193" s="128"/>
      <c r="E4193" s="128"/>
      <c r="G4193" s="129"/>
      <c r="I4193" s="130"/>
    </row>
    <row r="4194" spans="2:9">
      <c r="B4194" s="127"/>
      <c r="C4194" s="128"/>
      <c r="E4194" s="128"/>
      <c r="G4194" s="129"/>
      <c r="I4194" s="130"/>
    </row>
    <row r="4195" spans="2:9">
      <c r="B4195" s="127"/>
      <c r="C4195" s="128"/>
      <c r="E4195" s="128"/>
      <c r="G4195" s="129"/>
      <c r="I4195" s="130"/>
    </row>
    <row r="4196" spans="2:9">
      <c r="B4196" s="127"/>
      <c r="C4196" s="128"/>
      <c r="E4196" s="128"/>
      <c r="G4196" s="129"/>
      <c r="I4196" s="130"/>
    </row>
    <row r="4197" spans="2:9">
      <c r="B4197" s="127"/>
      <c r="C4197" s="128"/>
      <c r="E4197" s="128"/>
      <c r="G4197" s="129"/>
      <c r="I4197" s="130"/>
    </row>
    <row r="4198" spans="2:9">
      <c r="B4198" s="127"/>
      <c r="C4198" s="128"/>
      <c r="E4198" s="128"/>
      <c r="G4198" s="129"/>
      <c r="I4198" s="130"/>
    </row>
    <row r="4199" spans="2:9">
      <c r="B4199" s="127"/>
      <c r="C4199" s="128"/>
      <c r="E4199" s="128"/>
      <c r="G4199" s="129"/>
      <c r="I4199" s="130"/>
    </row>
    <row r="4200" spans="2:9">
      <c r="B4200" s="127"/>
      <c r="C4200" s="128"/>
      <c r="E4200" s="128"/>
      <c r="G4200" s="129"/>
      <c r="I4200" s="130"/>
    </row>
    <row r="4201" spans="2:9">
      <c r="B4201" s="127"/>
      <c r="C4201" s="128"/>
      <c r="E4201" s="128"/>
      <c r="G4201" s="129"/>
      <c r="I4201" s="130"/>
    </row>
    <row r="4202" spans="2:9">
      <c r="B4202" s="127"/>
      <c r="C4202" s="128"/>
      <c r="E4202" s="128"/>
      <c r="G4202" s="129"/>
      <c r="I4202" s="130"/>
    </row>
    <row r="4203" spans="2:9">
      <c r="B4203" s="127"/>
      <c r="C4203" s="128"/>
      <c r="E4203" s="128"/>
      <c r="G4203" s="129"/>
      <c r="I4203" s="130"/>
    </row>
    <row r="4204" spans="2:9">
      <c r="B4204" s="127"/>
      <c r="C4204" s="128"/>
      <c r="E4204" s="128"/>
      <c r="G4204" s="129"/>
      <c r="I4204" s="130"/>
    </row>
    <row r="4205" spans="2:9">
      <c r="B4205" s="127"/>
      <c r="C4205" s="128"/>
      <c r="E4205" s="128"/>
      <c r="G4205" s="129"/>
      <c r="I4205" s="130"/>
    </row>
    <row r="4206" spans="2:9">
      <c r="B4206" s="127"/>
      <c r="C4206" s="128"/>
      <c r="E4206" s="128"/>
      <c r="G4206" s="129"/>
      <c r="I4206" s="130"/>
    </row>
    <row r="4207" spans="2:9">
      <c r="B4207" s="127"/>
      <c r="C4207" s="128"/>
      <c r="E4207" s="128"/>
      <c r="G4207" s="129"/>
      <c r="I4207" s="130"/>
    </row>
    <row r="4208" spans="2:9">
      <c r="B4208" s="127"/>
      <c r="C4208" s="128"/>
      <c r="E4208" s="128"/>
      <c r="G4208" s="129"/>
      <c r="I4208" s="130"/>
    </row>
    <row r="4209" spans="2:9">
      <c r="B4209" s="127"/>
      <c r="C4209" s="128"/>
      <c r="E4209" s="128"/>
      <c r="G4209" s="129"/>
      <c r="I4209" s="130"/>
    </row>
    <row r="4210" spans="2:9">
      <c r="B4210" s="127"/>
      <c r="C4210" s="128"/>
      <c r="E4210" s="128"/>
      <c r="G4210" s="129"/>
      <c r="I4210" s="130"/>
    </row>
    <row r="4211" spans="2:9">
      <c r="B4211" s="127"/>
      <c r="C4211" s="128"/>
      <c r="E4211" s="128"/>
      <c r="G4211" s="129"/>
      <c r="I4211" s="130"/>
    </row>
    <row r="4212" spans="2:9">
      <c r="B4212" s="127"/>
      <c r="C4212" s="128"/>
      <c r="E4212" s="128"/>
      <c r="G4212" s="129"/>
      <c r="I4212" s="130"/>
    </row>
    <row r="4213" spans="2:9">
      <c r="B4213" s="127"/>
      <c r="C4213" s="128"/>
      <c r="E4213" s="128"/>
      <c r="G4213" s="129"/>
      <c r="I4213" s="130"/>
    </row>
    <row r="4214" spans="2:9">
      <c r="B4214" s="127"/>
      <c r="C4214" s="128"/>
      <c r="E4214" s="128"/>
      <c r="G4214" s="129"/>
      <c r="I4214" s="130"/>
    </row>
    <row r="4215" spans="2:9">
      <c r="B4215" s="127"/>
      <c r="C4215" s="128"/>
      <c r="E4215" s="128"/>
      <c r="G4215" s="129"/>
      <c r="I4215" s="130"/>
    </row>
    <row r="4216" spans="2:9">
      <c r="B4216" s="127"/>
      <c r="C4216" s="128"/>
      <c r="E4216" s="128"/>
      <c r="G4216" s="129"/>
      <c r="I4216" s="130"/>
    </row>
    <row r="4217" spans="2:9">
      <c r="B4217" s="127"/>
      <c r="C4217" s="128"/>
      <c r="E4217" s="128"/>
      <c r="G4217" s="129"/>
      <c r="I4217" s="130"/>
    </row>
    <row r="4218" spans="2:9">
      <c r="B4218" s="127"/>
      <c r="C4218" s="128"/>
      <c r="E4218" s="128"/>
      <c r="G4218" s="129"/>
      <c r="I4218" s="130"/>
    </row>
    <row r="4219" spans="2:9">
      <c r="B4219" s="127"/>
      <c r="C4219" s="128"/>
      <c r="E4219" s="128"/>
      <c r="G4219" s="129"/>
      <c r="I4219" s="130"/>
    </row>
    <row r="4220" spans="2:9">
      <c r="B4220" s="127"/>
      <c r="C4220" s="128"/>
      <c r="E4220" s="128"/>
      <c r="G4220" s="129"/>
      <c r="I4220" s="130"/>
    </row>
    <row r="4221" spans="2:9">
      <c r="B4221" s="127"/>
      <c r="C4221" s="128"/>
      <c r="E4221" s="128"/>
      <c r="G4221" s="129"/>
      <c r="I4221" s="130"/>
    </row>
    <row r="4222" spans="2:9">
      <c r="B4222" s="127"/>
      <c r="C4222" s="128"/>
      <c r="E4222" s="128"/>
      <c r="G4222" s="129"/>
      <c r="I4222" s="130"/>
    </row>
    <row r="4223" spans="2:9">
      <c r="B4223" s="127"/>
      <c r="C4223" s="128"/>
      <c r="E4223" s="128"/>
      <c r="G4223" s="129"/>
      <c r="I4223" s="130"/>
    </row>
    <row r="4224" spans="2:9">
      <c r="B4224" s="127"/>
      <c r="C4224" s="128"/>
      <c r="E4224" s="128"/>
      <c r="G4224" s="129"/>
      <c r="I4224" s="130"/>
    </row>
    <row r="4225" spans="2:9">
      <c r="B4225" s="127"/>
      <c r="C4225" s="128"/>
      <c r="E4225" s="128"/>
      <c r="G4225" s="129"/>
      <c r="I4225" s="130"/>
    </row>
    <row r="4226" spans="2:9">
      <c r="B4226" s="127"/>
      <c r="C4226" s="128"/>
      <c r="E4226" s="128"/>
      <c r="G4226" s="129"/>
      <c r="I4226" s="130"/>
    </row>
    <row r="4227" spans="2:9">
      <c r="B4227" s="127"/>
      <c r="C4227" s="128"/>
      <c r="E4227" s="128"/>
      <c r="G4227" s="129"/>
      <c r="I4227" s="130"/>
    </row>
    <row r="4228" spans="2:9">
      <c r="B4228" s="127"/>
      <c r="C4228" s="128"/>
      <c r="E4228" s="128"/>
      <c r="G4228" s="129"/>
      <c r="I4228" s="130"/>
    </row>
    <row r="4229" spans="2:9">
      <c r="B4229" s="127"/>
      <c r="C4229" s="128"/>
      <c r="E4229" s="128"/>
      <c r="G4229" s="129"/>
      <c r="I4229" s="130"/>
    </row>
    <row r="4230" spans="2:9">
      <c r="B4230" s="127"/>
      <c r="C4230" s="128"/>
      <c r="E4230" s="128"/>
      <c r="G4230" s="129"/>
      <c r="I4230" s="130"/>
    </row>
    <row r="4231" spans="2:9">
      <c r="B4231" s="127"/>
      <c r="C4231" s="128"/>
      <c r="E4231" s="128"/>
      <c r="G4231" s="129"/>
      <c r="I4231" s="130"/>
    </row>
    <row r="4232" spans="2:9">
      <c r="B4232" s="127"/>
      <c r="C4232" s="128"/>
      <c r="E4232" s="128"/>
      <c r="G4232" s="129"/>
      <c r="I4232" s="130"/>
    </row>
    <row r="4233" spans="2:9">
      <c r="B4233" s="127"/>
      <c r="C4233" s="128"/>
      <c r="E4233" s="128"/>
      <c r="G4233" s="129"/>
      <c r="I4233" s="130"/>
    </row>
    <row r="4234" spans="2:9">
      <c r="B4234" s="127"/>
      <c r="C4234" s="128"/>
      <c r="E4234" s="128"/>
      <c r="G4234" s="129"/>
      <c r="I4234" s="130"/>
    </row>
    <row r="4235" spans="2:9">
      <c r="B4235" s="127"/>
      <c r="C4235" s="128"/>
      <c r="E4235" s="128"/>
      <c r="G4235" s="129"/>
      <c r="I4235" s="130"/>
    </row>
    <row r="4236" spans="2:9">
      <c r="B4236" s="127"/>
      <c r="C4236" s="128"/>
      <c r="E4236" s="128"/>
      <c r="G4236" s="129"/>
      <c r="I4236" s="130"/>
    </row>
    <row r="4237" spans="2:9">
      <c r="B4237" s="127"/>
      <c r="C4237" s="128"/>
      <c r="E4237" s="128"/>
      <c r="G4237" s="129"/>
      <c r="I4237" s="130"/>
    </row>
    <row r="4238" spans="2:9">
      <c r="B4238" s="127"/>
      <c r="C4238" s="128"/>
      <c r="E4238" s="128"/>
      <c r="G4238" s="129"/>
      <c r="I4238" s="130"/>
    </row>
    <row r="4239" spans="2:9">
      <c r="B4239" s="127"/>
      <c r="C4239" s="128"/>
      <c r="E4239" s="128"/>
      <c r="G4239" s="129"/>
      <c r="I4239" s="130"/>
    </row>
    <row r="4240" spans="2:9">
      <c r="B4240" s="127"/>
      <c r="C4240" s="128"/>
      <c r="E4240" s="128"/>
      <c r="G4240" s="129"/>
      <c r="I4240" s="130"/>
    </row>
    <row r="4241" spans="2:9">
      <c r="B4241" s="127"/>
      <c r="C4241" s="128"/>
      <c r="E4241" s="128"/>
      <c r="G4241" s="129"/>
      <c r="I4241" s="130"/>
    </row>
    <row r="4242" spans="2:9">
      <c r="B4242" s="127"/>
      <c r="C4242" s="128"/>
      <c r="E4242" s="128"/>
      <c r="G4242" s="129"/>
      <c r="I4242" s="130"/>
    </row>
    <row r="4243" spans="2:9">
      <c r="B4243" s="127"/>
      <c r="C4243" s="128"/>
      <c r="E4243" s="128"/>
      <c r="G4243" s="129"/>
      <c r="I4243" s="130"/>
    </row>
    <row r="4244" spans="2:9">
      <c r="B4244" s="127"/>
      <c r="C4244" s="128"/>
      <c r="E4244" s="128"/>
      <c r="G4244" s="129"/>
      <c r="I4244" s="130"/>
    </row>
    <row r="4245" spans="2:9">
      <c r="B4245" s="127"/>
      <c r="C4245" s="128"/>
      <c r="E4245" s="128"/>
      <c r="G4245" s="129"/>
      <c r="I4245" s="130"/>
    </row>
    <row r="4246" spans="2:9">
      <c r="B4246" s="127"/>
      <c r="C4246" s="128"/>
      <c r="E4246" s="128"/>
      <c r="G4246" s="129"/>
      <c r="I4246" s="130"/>
    </row>
    <row r="4247" spans="2:9">
      <c r="B4247" s="127"/>
      <c r="C4247" s="128"/>
      <c r="E4247" s="128"/>
      <c r="G4247" s="129"/>
      <c r="I4247" s="130"/>
    </row>
    <row r="4248" spans="2:9">
      <c r="B4248" s="127"/>
      <c r="C4248" s="128"/>
      <c r="E4248" s="128"/>
      <c r="G4248" s="129"/>
      <c r="I4248" s="130"/>
    </row>
    <row r="4249" spans="2:9">
      <c r="B4249" s="127"/>
      <c r="C4249" s="128"/>
      <c r="E4249" s="128"/>
      <c r="G4249" s="129"/>
      <c r="I4249" s="130"/>
    </row>
    <row r="4250" spans="2:9">
      <c r="B4250" s="127"/>
      <c r="C4250" s="128"/>
      <c r="E4250" s="128"/>
      <c r="G4250" s="129"/>
      <c r="I4250" s="130"/>
    </row>
    <row r="4251" spans="2:9">
      <c r="B4251" s="127"/>
      <c r="C4251" s="128"/>
      <c r="E4251" s="128"/>
      <c r="G4251" s="129"/>
      <c r="I4251" s="130"/>
    </row>
    <row r="4252" spans="2:9">
      <c r="B4252" s="127"/>
      <c r="C4252" s="128"/>
      <c r="E4252" s="128"/>
      <c r="G4252" s="129"/>
      <c r="I4252" s="130"/>
    </row>
    <row r="4253" spans="2:9">
      <c r="B4253" s="127"/>
      <c r="C4253" s="128"/>
      <c r="E4253" s="128"/>
      <c r="G4253" s="129"/>
      <c r="I4253" s="130"/>
    </row>
    <row r="4254" spans="2:9">
      <c r="B4254" s="127"/>
      <c r="C4254" s="128"/>
      <c r="E4254" s="128"/>
      <c r="G4254" s="129"/>
      <c r="I4254" s="130"/>
    </row>
    <row r="4255" spans="2:9">
      <c r="B4255" s="127"/>
      <c r="C4255" s="128"/>
      <c r="E4255" s="128"/>
      <c r="G4255" s="129"/>
      <c r="I4255" s="130"/>
    </row>
    <row r="4256" spans="2:9">
      <c r="B4256" s="127"/>
      <c r="C4256" s="128"/>
      <c r="E4256" s="128"/>
      <c r="G4256" s="129"/>
      <c r="I4256" s="130"/>
    </row>
    <row r="4257" spans="2:9">
      <c r="B4257" s="127"/>
      <c r="C4257" s="128"/>
      <c r="E4257" s="128"/>
      <c r="G4257" s="129"/>
      <c r="I4257" s="130"/>
    </row>
    <row r="4258" spans="2:9">
      <c r="B4258" s="127"/>
      <c r="C4258" s="128"/>
      <c r="E4258" s="128"/>
      <c r="G4258" s="129"/>
      <c r="I4258" s="130"/>
    </row>
    <row r="4259" spans="2:9">
      <c r="B4259" s="127"/>
      <c r="C4259" s="128"/>
      <c r="E4259" s="128"/>
      <c r="G4259" s="129"/>
      <c r="I4259" s="130"/>
    </row>
    <row r="4260" spans="2:9">
      <c r="B4260" s="127"/>
      <c r="C4260" s="128"/>
      <c r="E4260" s="128"/>
      <c r="G4260" s="129"/>
      <c r="I4260" s="130"/>
    </row>
    <row r="4261" spans="2:9">
      <c r="B4261" s="127"/>
      <c r="C4261" s="128"/>
      <c r="E4261" s="128"/>
      <c r="G4261" s="129"/>
      <c r="I4261" s="130"/>
    </row>
    <row r="4262" spans="2:9">
      <c r="B4262" s="127"/>
      <c r="C4262" s="128"/>
      <c r="E4262" s="128"/>
      <c r="G4262" s="129"/>
      <c r="I4262" s="130"/>
    </row>
    <row r="4263" spans="2:9">
      <c r="B4263" s="127"/>
      <c r="C4263" s="128"/>
      <c r="E4263" s="128"/>
      <c r="G4263" s="129"/>
      <c r="I4263" s="130"/>
    </row>
    <row r="4264" spans="2:9">
      <c r="B4264" s="127"/>
      <c r="C4264" s="128"/>
      <c r="E4264" s="128"/>
      <c r="G4264" s="129"/>
      <c r="I4264" s="130"/>
    </row>
    <row r="4265" spans="2:9">
      <c r="B4265" s="127"/>
      <c r="C4265" s="128"/>
      <c r="E4265" s="128"/>
      <c r="G4265" s="129"/>
      <c r="I4265" s="130"/>
    </row>
    <row r="4266" spans="2:9">
      <c r="B4266" s="127"/>
      <c r="C4266" s="128"/>
      <c r="E4266" s="128"/>
      <c r="G4266" s="129"/>
      <c r="I4266" s="130"/>
    </row>
    <row r="4267" spans="2:9">
      <c r="B4267" s="127"/>
      <c r="C4267" s="128"/>
      <c r="E4267" s="128"/>
      <c r="G4267" s="129"/>
      <c r="I4267" s="130"/>
    </row>
    <row r="4268" spans="2:9">
      <c r="B4268" s="127"/>
      <c r="C4268" s="128"/>
      <c r="E4268" s="128"/>
      <c r="G4268" s="129"/>
      <c r="I4268" s="130"/>
    </row>
    <row r="4269" spans="2:9">
      <c r="B4269" s="127"/>
      <c r="C4269" s="128"/>
      <c r="E4269" s="128"/>
      <c r="G4269" s="129"/>
      <c r="I4269" s="130"/>
    </row>
    <row r="4270" spans="2:9">
      <c r="B4270" s="127"/>
      <c r="C4270" s="128"/>
      <c r="E4270" s="128"/>
      <c r="G4270" s="129"/>
      <c r="I4270" s="130"/>
    </row>
    <row r="4271" spans="2:9">
      <c r="B4271" s="127"/>
      <c r="C4271" s="128"/>
      <c r="E4271" s="128"/>
      <c r="G4271" s="129"/>
      <c r="I4271" s="130"/>
    </row>
    <row r="4272" spans="2:9">
      <c r="B4272" s="127"/>
      <c r="C4272" s="128"/>
      <c r="E4272" s="128"/>
      <c r="G4272" s="129"/>
      <c r="I4272" s="130"/>
    </row>
    <row r="4273" spans="2:9">
      <c r="B4273" s="127"/>
      <c r="C4273" s="128"/>
      <c r="E4273" s="128"/>
      <c r="G4273" s="129"/>
      <c r="I4273" s="130"/>
    </row>
    <row r="4274" spans="2:9">
      <c r="B4274" s="127"/>
      <c r="C4274" s="128"/>
      <c r="E4274" s="128"/>
      <c r="G4274" s="129"/>
      <c r="I4274" s="130"/>
    </row>
    <row r="4275" spans="2:9">
      <c r="B4275" s="127"/>
      <c r="C4275" s="128"/>
      <c r="E4275" s="128"/>
      <c r="G4275" s="129"/>
      <c r="I4275" s="130"/>
    </row>
    <row r="4276" spans="2:9">
      <c r="B4276" s="127"/>
      <c r="C4276" s="128"/>
      <c r="E4276" s="128"/>
      <c r="G4276" s="129"/>
      <c r="I4276" s="130"/>
    </row>
    <row r="4277" spans="2:9">
      <c r="B4277" s="127"/>
      <c r="C4277" s="128"/>
      <c r="E4277" s="128"/>
      <c r="G4277" s="129"/>
      <c r="I4277" s="130"/>
    </row>
    <row r="4278" spans="2:9">
      <c r="B4278" s="127"/>
      <c r="C4278" s="128"/>
      <c r="E4278" s="128"/>
      <c r="G4278" s="129"/>
      <c r="I4278" s="130"/>
    </row>
    <row r="4279" spans="2:9">
      <c r="B4279" s="127"/>
      <c r="C4279" s="128"/>
      <c r="E4279" s="128"/>
      <c r="G4279" s="129"/>
      <c r="I4279" s="130"/>
    </row>
    <row r="4280" spans="2:9">
      <c r="B4280" s="127"/>
      <c r="C4280" s="128"/>
      <c r="E4280" s="128"/>
      <c r="G4280" s="129"/>
      <c r="I4280" s="130"/>
    </row>
    <row r="4281" spans="2:9">
      <c r="B4281" s="127"/>
      <c r="C4281" s="128"/>
      <c r="E4281" s="128"/>
      <c r="G4281" s="129"/>
      <c r="I4281" s="130"/>
    </row>
    <row r="4282" spans="2:9">
      <c r="B4282" s="127"/>
      <c r="C4282" s="128"/>
      <c r="E4282" s="128"/>
      <c r="G4282" s="129"/>
      <c r="I4282" s="130"/>
    </row>
    <row r="4283" spans="2:9">
      <c r="B4283" s="127"/>
      <c r="C4283" s="128"/>
      <c r="E4283" s="128"/>
      <c r="G4283" s="129"/>
      <c r="I4283" s="130"/>
    </row>
    <row r="4284" spans="2:9">
      <c r="B4284" s="127"/>
      <c r="C4284" s="128"/>
      <c r="E4284" s="128"/>
      <c r="G4284" s="129"/>
      <c r="I4284" s="130"/>
    </row>
    <row r="4285" spans="2:9">
      <c r="B4285" s="127"/>
      <c r="C4285" s="128"/>
      <c r="E4285" s="128"/>
      <c r="G4285" s="129"/>
      <c r="I4285" s="130"/>
    </row>
    <row r="4286" spans="2:9">
      <c r="B4286" s="127"/>
      <c r="C4286" s="128"/>
      <c r="E4286" s="128"/>
      <c r="G4286" s="129"/>
      <c r="I4286" s="130"/>
    </row>
    <row r="4287" spans="2:9">
      <c r="B4287" s="127"/>
      <c r="C4287" s="128"/>
      <c r="E4287" s="128"/>
      <c r="G4287" s="129"/>
      <c r="I4287" s="130"/>
    </row>
    <row r="4288" spans="2:9">
      <c r="B4288" s="127"/>
      <c r="C4288" s="128"/>
      <c r="E4288" s="128"/>
      <c r="G4288" s="129"/>
      <c r="I4288" s="130"/>
    </row>
    <row r="4289" spans="2:9">
      <c r="B4289" s="127"/>
      <c r="C4289" s="128"/>
      <c r="E4289" s="128"/>
      <c r="G4289" s="129"/>
      <c r="I4289" s="130"/>
    </row>
    <row r="4290" spans="2:9">
      <c r="B4290" s="127"/>
      <c r="C4290" s="128"/>
      <c r="E4290" s="128"/>
      <c r="G4290" s="129"/>
      <c r="I4290" s="130"/>
    </row>
    <row r="4291" spans="2:9">
      <c r="B4291" s="127"/>
      <c r="C4291" s="128"/>
      <c r="E4291" s="128"/>
      <c r="G4291" s="129"/>
      <c r="I4291" s="130"/>
    </row>
    <row r="4292" spans="2:9">
      <c r="B4292" s="127"/>
      <c r="C4292" s="128"/>
      <c r="E4292" s="128"/>
      <c r="G4292" s="129"/>
      <c r="I4292" s="130"/>
    </row>
    <row r="4293" spans="2:9">
      <c r="B4293" s="127"/>
      <c r="C4293" s="128"/>
      <c r="E4293" s="128"/>
      <c r="G4293" s="129"/>
      <c r="I4293" s="130"/>
    </row>
    <row r="4294" spans="2:9">
      <c r="B4294" s="127"/>
      <c r="C4294" s="128"/>
      <c r="E4294" s="128"/>
      <c r="G4294" s="129"/>
      <c r="I4294" s="130"/>
    </row>
    <row r="4295" spans="2:9">
      <c r="B4295" s="127"/>
      <c r="C4295" s="128"/>
      <c r="E4295" s="128"/>
      <c r="G4295" s="129"/>
      <c r="I4295" s="130"/>
    </row>
    <row r="4296" spans="2:9">
      <c r="B4296" s="127"/>
      <c r="C4296" s="128"/>
      <c r="E4296" s="128"/>
      <c r="G4296" s="129"/>
      <c r="I4296" s="130"/>
    </row>
    <row r="4297" spans="2:9">
      <c r="B4297" s="127"/>
      <c r="C4297" s="128"/>
      <c r="E4297" s="128"/>
      <c r="G4297" s="129"/>
      <c r="I4297" s="130"/>
    </row>
    <row r="4298" spans="2:9">
      <c r="B4298" s="127"/>
      <c r="C4298" s="128"/>
      <c r="E4298" s="128"/>
      <c r="G4298" s="129"/>
      <c r="I4298" s="130"/>
    </row>
    <row r="4299" spans="2:9">
      <c r="B4299" s="127"/>
      <c r="C4299" s="128"/>
      <c r="E4299" s="128"/>
      <c r="G4299" s="129"/>
      <c r="I4299" s="130"/>
    </row>
    <row r="4300" spans="2:9">
      <c r="B4300" s="127"/>
      <c r="C4300" s="128"/>
      <c r="E4300" s="128"/>
      <c r="G4300" s="129"/>
      <c r="I4300" s="130"/>
    </row>
    <row r="4301" spans="2:9">
      <c r="B4301" s="127"/>
      <c r="C4301" s="128"/>
      <c r="E4301" s="128"/>
      <c r="G4301" s="129"/>
      <c r="I4301" s="130"/>
    </row>
    <row r="4302" spans="2:9">
      <c r="B4302" s="127"/>
      <c r="C4302" s="128"/>
      <c r="E4302" s="128"/>
      <c r="G4302" s="129"/>
      <c r="I4302" s="130"/>
    </row>
    <row r="4303" spans="2:9">
      <c r="B4303" s="127"/>
      <c r="C4303" s="128"/>
      <c r="E4303" s="128"/>
      <c r="G4303" s="129"/>
      <c r="I4303" s="130"/>
    </row>
    <row r="4304" spans="2:9">
      <c r="B4304" s="127"/>
      <c r="C4304" s="128"/>
      <c r="E4304" s="128"/>
      <c r="G4304" s="129"/>
      <c r="I4304" s="130"/>
    </row>
    <row r="4305" spans="2:9">
      <c r="B4305" s="127"/>
      <c r="C4305" s="128"/>
      <c r="E4305" s="128"/>
      <c r="G4305" s="129"/>
      <c r="I4305" s="130"/>
    </row>
    <row r="4306" spans="2:9">
      <c r="B4306" s="127"/>
      <c r="C4306" s="128"/>
      <c r="E4306" s="128"/>
      <c r="G4306" s="129"/>
      <c r="I4306" s="130"/>
    </row>
    <row r="4307" spans="2:9">
      <c r="B4307" s="127"/>
      <c r="C4307" s="128"/>
      <c r="E4307" s="128"/>
      <c r="G4307" s="129"/>
      <c r="I4307" s="130"/>
    </row>
    <row r="4308" spans="2:9">
      <c r="B4308" s="127"/>
      <c r="C4308" s="128"/>
      <c r="E4308" s="128"/>
      <c r="G4308" s="129"/>
      <c r="I4308" s="130"/>
    </row>
    <row r="4309" spans="2:9">
      <c r="B4309" s="127"/>
      <c r="C4309" s="128"/>
      <c r="E4309" s="128"/>
      <c r="G4309" s="129"/>
      <c r="I4309" s="130"/>
    </row>
    <row r="4310" spans="2:9">
      <c r="B4310" s="127"/>
      <c r="C4310" s="128"/>
      <c r="E4310" s="128"/>
      <c r="G4310" s="129"/>
      <c r="I4310" s="130"/>
    </row>
    <row r="4311" spans="2:9">
      <c r="B4311" s="127"/>
      <c r="C4311" s="128"/>
      <c r="E4311" s="128"/>
      <c r="G4311" s="129"/>
      <c r="I4311" s="130"/>
    </row>
    <row r="4312" spans="2:9">
      <c r="B4312" s="127"/>
      <c r="C4312" s="128"/>
      <c r="E4312" s="128"/>
      <c r="G4312" s="129"/>
      <c r="I4312" s="130"/>
    </row>
    <row r="4313" spans="2:9">
      <c r="B4313" s="127"/>
      <c r="C4313" s="128"/>
      <c r="E4313" s="128"/>
      <c r="G4313" s="129"/>
      <c r="I4313" s="130"/>
    </row>
    <row r="4314" spans="2:9">
      <c r="B4314" s="127"/>
      <c r="C4314" s="128"/>
      <c r="E4314" s="128"/>
      <c r="G4314" s="129"/>
      <c r="I4314" s="130"/>
    </row>
    <row r="4315" spans="2:9">
      <c r="B4315" s="127"/>
      <c r="C4315" s="128"/>
      <c r="E4315" s="128"/>
      <c r="G4315" s="129"/>
      <c r="I4315" s="130"/>
    </row>
    <row r="4316" spans="2:9">
      <c r="B4316" s="127"/>
      <c r="C4316" s="128"/>
      <c r="E4316" s="128"/>
      <c r="G4316" s="129"/>
      <c r="I4316" s="130"/>
    </row>
    <row r="4317" spans="2:9">
      <c r="B4317" s="127"/>
      <c r="C4317" s="128"/>
      <c r="E4317" s="128"/>
      <c r="G4317" s="129"/>
      <c r="I4317" s="130"/>
    </row>
    <row r="4318" spans="2:9">
      <c r="B4318" s="127"/>
      <c r="C4318" s="128"/>
      <c r="E4318" s="128"/>
      <c r="G4318" s="129"/>
      <c r="I4318" s="130"/>
    </row>
    <row r="4319" spans="2:9">
      <c r="B4319" s="127"/>
      <c r="C4319" s="128"/>
      <c r="E4319" s="128"/>
      <c r="G4319" s="129"/>
      <c r="I4319" s="130"/>
    </row>
    <row r="4320" spans="2:9">
      <c r="B4320" s="127"/>
      <c r="C4320" s="128"/>
      <c r="E4320" s="128"/>
      <c r="G4320" s="129"/>
      <c r="I4320" s="130"/>
    </row>
    <row r="4321" spans="2:9">
      <c r="B4321" s="127"/>
      <c r="C4321" s="128"/>
      <c r="E4321" s="128"/>
      <c r="G4321" s="129"/>
      <c r="I4321" s="130"/>
    </row>
    <row r="4322" spans="2:9">
      <c r="B4322" s="127"/>
      <c r="C4322" s="128"/>
      <c r="E4322" s="128"/>
      <c r="G4322" s="129"/>
      <c r="I4322" s="130"/>
    </row>
    <row r="4323" spans="2:9">
      <c r="B4323" s="127"/>
      <c r="C4323" s="128"/>
      <c r="E4323" s="128"/>
      <c r="G4323" s="129"/>
      <c r="I4323" s="130"/>
    </row>
    <row r="4324" spans="2:9">
      <c r="B4324" s="127"/>
      <c r="C4324" s="128"/>
      <c r="E4324" s="128"/>
      <c r="G4324" s="129"/>
      <c r="I4324" s="130"/>
    </row>
    <row r="4325" spans="2:9">
      <c r="B4325" s="127"/>
      <c r="C4325" s="128"/>
      <c r="E4325" s="128"/>
      <c r="G4325" s="129"/>
      <c r="I4325" s="130"/>
    </row>
    <row r="4326" spans="2:9">
      <c r="B4326" s="127"/>
      <c r="C4326" s="128"/>
      <c r="E4326" s="128"/>
      <c r="G4326" s="129"/>
      <c r="I4326" s="130"/>
    </row>
    <row r="4327" spans="2:9">
      <c r="B4327" s="127"/>
      <c r="C4327" s="128"/>
      <c r="E4327" s="128"/>
      <c r="G4327" s="129"/>
      <c r="I4327" s="130"/>
    </row>
    <row r="4328" spans="2:9">
      <c r="B4328" s="127"/>
      <c r="C4328" s="128"/>
      <c r="E4328" s="128"/>
      <c r="G4328" s="129"/>
      <c r="I4328" s="130"/>
    </row>
    <row r="4329" spans="2:9">
      <c r="B4329" s="127"/>
      <c r="C4329" s="128"/>
      <c r="E4329" s="128"/>
      <c r="G4329" s="129"/>
      <c r="I4329" s="130"/>
    </row>
    <row r="4330" spans="2:9">
      <c r="B4330" s="127"/>
      <c r="C4330" s="128"/>
      <c r="E4330" s="128"/>
      <c r="G4330" s="129"/>
      <c r="I4330" s="130"/>
    </row>
    <row r="4331" spans="2:9">
      <c r="B4331" s="127"/>
      <c r="C4331" s="128"/>
      <c r="E4331" s="128"/>
      <c r="G4331" s="129"/>
      <c r="I4331" s="130"/>
    </row>
    <row r="4332" spans="2:9">
      <c r="B4332" s="127"/>
      <c r="C4332" s="128"/>
      <c r="E4332" s="128"/>
      <c r="G4332" s="129"/>
      <c r="I4332" s="130"/>
    </row>
    <row r="4333" spans="2:9">
      <c r="B4333" s="127"/>
      <c r="C4333" s="128"/>
      <c r="E4333" s="128"/>
      <c r="G4333" s="129"/>
      <c r="I4333" s="130"/>
    </row>
    <row r="4334" spans="2:9">
      <c r="B4334" s="127"/>
      <c r="C4334" s="128"/>
      <c r="E4334" s="128"/>
      <c r="G4334" s="129"/>
      <c r="I4334" s="130"/>
    </row>
    <row r="4335" spans="2:9">
      <c r="B4335" s="127"/>
      <c r="C4335" s="128"/>
      <c r="E4335" s="128"/>
      <c r="G4335" s="129"/>
      <c r="I4335" s="130"/>
    </row>
    <row r="4336" spans="2:9">
      <c r="B4336" s="127"/>
      <c r="C4336" s="128"/>
      <c r="E4336" s="128"/>
      <c r="G4336" s="129"/>
      <c r="I4336" s="130"/>
    </row>
    <row r="4337" spans="2:9">
      <c r="B4337" s="127"/>
      <c r="C4337" s="128"/>
      <c r="E4337" s="128"/>
      <c r="G4337" s="129"/>
      <c r="I4337" s="130"/>
    </row>
    <row r="4338" spans="2:9">
      <c r="B4338" s="127"/>
      <c r="C4338" s="128"/>
      <c r="E4338" s="128"/>
      <c r="G4338" s="129"/>
      <c r="I4338" s="130"/>
    </row>
    <row r="4339" spans="2:9">
      <c r="B4339" s="127"/>
      <c r="C4339" s="128"/>
      <c r="E4339" s="128"/>
      <c r="G4339" s="129"/>
      <c r="I4339" s="130"/>
    </row>
    <row r="4340" spans="2:9">
      <c r="B4340" s="127"/>
      <c r="C4340" s="128"/>
      <c r="E4340" s="128"/>
      <c r="G4340" s="129"/>
      <c r="I4340" s="130"/>
    </row>
    <row r="4341" spans="2:9">
      <c r="B4341" s="127"/>
      <c r="C4341" s="128"/>
      <c r="E4341" s="128"/>
      <c r="G4341" s="129"/>
      <c r="I4341" s="130"/>
    </row>
    <row r="4342" spans="2:9">
      <c r="B4342" s="127"/>
      <c r="C4342" s="128"/>
      <c r="E4342" s="128"/>
      <c r="G4342" s="129"/>
      <c r="I4342" s="130"/>
    </row>
    <row r="4343" spans="2:9">
      <c r="B4343" s="127"/>
      <c r="C4343" s="128"/>
      <c r="E4343" s="128"/>
      <c r="G4343" s="129"/>
      <c r="I4343" s="130"/>
    </row>
    <row r="4344" spans="2:9">
      <c r="B4344" s="127"/>
      <c r="C4344" s="128"/>
      <c r="E4344" s="128"/>
      <c r="G4344" s="129"/>
      <c r="I4344" s="130"/>
    </row>
    <row r="4345" spans="2:9">
      <c r="B4345" s="127"/>
      <c r="C4345" s="128"/>
      <c r="E4345" s="128"/>
      <c r="G4345" s="129"/>
      <c r="I4345" s="130"/>
    </row>
    <row r="4346" spans="2:9">
      <c r="B4346" s="127"/>
      <c r="C4346" s="128"/>
      <c r="E4346" s="128"/>
      <c r="G4346" s="129"/>
      <c r="I4346" s="130"/>
    </row>
    <row r="4347" spans="2:9">
      <c r="B4347" s="127"/>
      <c r="C4347" s="128"/>
      <c r="E4347" s="128"/>
      <c r="G4347" s="129"/>
      <c r="I4347" s="130"/>
    </row>
    <row r="4348" spans="2:9">
      <c r="B4348" s="127"/>
      <c r="C4348" s="128"/>
      <c r="E4348" s="128"/>
      <c r="G4348" s="129"/>
      <c r="I4348" s="130"/>
    </row>
    <row r="4349" spans="2:9">
      <c r="B4349" s="127"/>
      <c r="C4349" s="128"/>
      <c r="E4349" s="128"/>
      <c r="G4349" s="129"/>
      <c r="I4349" s="130"/>
    </row>
    <row r="4350" spans="2:9">
      <c r="B4350" s="127"/>
      <c r="C4350" s="128"/>
      <c r="E4350" s="128"/>
      <c r="G4350" s="129"/>
      <c r="I4350" s="130"/>
    </row>
    <row r="4351" spans="2:9">
      <c r="B4351" s="127"/>
      <c r="C4351" s="128"/>
      <c r="E4351" s="128"/>
      <c r="G4351" s="129"/>
      <c r="I4351" s="130"/>
    </row>
    <row r="4352" spans="2:9">
      <c r="B4352" s="127"/>
      <c r="C4352" s="128"/>
      <c r="E4352" s="128"/>
      <c r="G4352" s="129"/>
      <c r="I4352" s="130"/>
    </row>
    <row r="4353" spans="2:9">
      <c r="B4353" s="127"/>
      <c r="C4353" s="128"/>
      <c r="E4353" s="128"/>
      <c r="G4353" s="129"/>
      <c r="I4353" s="130"/>
    </row>
    <row r="4354" spans="2:9">
      <c r="B4354" s="127"/>
      <c r="C4354" s="128"/>
      <c r="E4354" s="128"/>
      <c r="G4354" s="129"/>
      <c r="I4354" s="130"/>
    </row>
    <row r="4355" spans="2:9">
      <c r="B4355" s="127"/>
      <c r="C4355" s="128"/>
      <c r="E4355" s="128"/>
      <c r="G4355" s="129"/>
      <c r="I4355" s="130"/>
    </row>
    <row r="4356" spans="2:9">
      <c r="B4356" s="127"/>
      <c r="C4356" s="128"/>
      <c r="E4356" s="128"/>
      <c r="G4356" s="129"/>
      <c r="I4356" s="130"/>
    </row>
    <row r="4357" spans="2:9">
      <c r="B4357" s="127"/>
      <c r="C4357" s="128"/>
      <c r="E4357" s="128"/>
      <c r="G4357" s="129"/>
      <c r="I4357" s="130"/>
    </row>
    <row r="4358" spans="2:9">
      <c r="B4358" s="127"/>
      <c r="C4358" s="128"/>
      <c r="E4358" s="128"/>
      <c r="G4358" s="129"/>
      <c r="I4358" s="130"/>
    </row>
    <row r="4359" spans="2:9">
      <c r="B4359" s="127"/>
      <c r="C4359" s="128"/>
      <c r="E4359" s="128"/>
      <c r="G4359" s="129"/>
      <c r="I4359" s="130"/>
    </row>
    <row r="4360" spans="2:9">
      <c r="B4360" s="127"/>
      <c r="C4360" s="128"/>
      <c r="E4360" s="128"/>
      <c r="G4360" s="129"/>
      <c r="I4360" s="130"/>
    </row>
    <row r="4361" spans="2:9">
      <c r="B4361" s="127"/>
      <c r="C4361" s="128"/>
      <c r="E4361" s="128"/>
      <c r="G4361" s="129"/>
      <c r="I4361" s="130"/>
    </row>
    <row r="4362" spans="2:9">
      <c r="B4362" s="127"/>
      <c r="C4362" s="128"/>
      <c r="E4362" s="128"/>
      <c r="G4362" s="129"/>
      <c r="I4362" s="130"/>
    </row>
    <row r="4363" spans="2:9">
      <c r="B4363" s="127"/>
      <c r="C4363" s="128"/>
      <c r="E4363" s="128"/>
      <c r="G4363" s="129"/>
      <c r="I4363" s="130"/>
    </row>
    <row r="4364" spans="2:9">
      <c r="B4364" s="127"/>
      <c r="C4364" s="128"/>
      <c r="E4364" s="128"/>
      <c r="G4364" s="129"/>
      <c r="I4364" s="130"/>
    </row>
    <row r="4365" spans="2:9">
      <c r="B4365" s="127"/>
      <c r="C4365" s="128"/>
      <c r="E4365" s="128"/>
      <c r="G4365" s="129"/>
      <c r="I4365" s="130"/>
    </row>
    <row r="4366" spans="2:9">
      <c r="B4366" s="127"/>
      <c r="C4366" s="128"/>
      <c r="E4366" s="128"/>
      <c r="G4366" s="129"/>
      <c r="I4366" s="130"/>
    </row>
    <row r="4367" spans="2:9">
      <c r="B4367" s="127"/>
      <c r="C4367" s="128"/>
      <c r="E4367" s="128"/>
      <c r="G4367" s="129"/>
      <c r="I4367" s="130"/>
    </row>
    <row r="4368" spans="2:9">
      <c r="B4368" s="127"/>
      <c r="C4368" s="128"/>
      <c r="E4368" s="128"/>
      <c r="G4368" s="129"/>
      <c r="I4368" s="130"/>
    </row>
    <row r="4369" spans="2:9">
      <c r="B4369" s="127"/>
      <c r="C4369" s="128"/>
      <c r="E4369" s="128"/>
      <c r="G4369" s="129"/>
      <c r="I4369" s="130"/>
    </row>
    <row r="4370" spans="2:9">
      <c r="B4370" s="127"/>
      <c r="C4370" s="128"/>
      <c r="E4370" s="128"/>
      <c r="G4370" s="129"/>
      <c r="I4370" s="130"/>
    </row>
    <row r="4371" spans="2:9">
      <c r="B4371" s="127"/>
      <c r="C4371" s="128"/>
      <c r="E4371" s="128"/>
      <c r="G4371" s="129"/>
      <c r="I4371" s="130"/>
    </row>
    <row r="4372" spans="2:9">
      <c r="B4372" s="127"/>
      <c r="C4372" s="128"/>
      <c r="E4372" s="128"/>
      <c r="G4372" s="129"/>
      <c r="I4372" s="130"/>
    </row>
    <row r="4373" spans="2:9">
      <c r="B4373" s="127"/>
      <c r="C4373" s="128"/>
      <c r="E4373" s="128"/>
      <c r="G4373" s="129"/>
      <c r="I4373" s="130"/>
    </row>
    <row r="4374" spans="2:9">
      <c r="B4374" s="127"/>
      <c r="C4374" s="128"/>
      <c r="E4374" s="128"/>
      <c r="G4374" s="129"/>
      <c r="I4374" s="130"/>
    </row>
    <row r="4375" spans="2:9">
      <c r="B4375" s="127"/>
      <c r="C4375" s="128"/>
      <c r="E4375" s="128"/>
      <c r="G4375" s="129"/>
      <c r="I4375" s="130"/>
    </row>
    <row r="4376" spans="2:9">
      <c r="B4376" s="127"/>
      <c r="C4376" s="128"/>
      <c r="E4376" s="128"/>
      <c r="G4376" s="129"/>
      <c r="I4376" s="130"/>
    </row>
    <row r="4377" spans="2:9">
      <c r="B4377" s="127"/>
      <c r="C4377" s="128"/>
      <c r="E4377" s="128"/>
      <c r="G4377" s="129"/>
      <c r="I4377" s="130"/>
    </row>
    <row r="4378" spans="2:9">
      <c r="B4378" s="127"/>
      <c r="C4378" s="128"/>
      <c r="E4378" s="128"/>
      <c r="G4378" s="129"/>
      <c r="I4378" s="130"/>
    </row>
    <row r="4379" spans="2:9">
      <c r="B4379" s="127"/>
      <c r="C4379" s="128"/>
      <c r="E4379" s="128"/>
      <c r="G4379" s="129"/>
      <c r="I4379" s="130"/>
    </row>
    <row r="4380" spans="2:9">
      <c r="B4380" s="127"/>
      <c r="C4380" s="128"/>
      <c r="E4380" s="128"/>
      <c r="G4380" s="129"/>
      <c r="I4380" s="130"/>
    </row>
    <row r="4381" spans="2:9">
      <c r="B4381" s="127"/>
      <c r="C4381" s="128"/>
      <c r="E4381" s="128"/>
      <c r="G4381" s="129"/>
      <c r="I4381" s="130"/>
    </row>
    <row r="4382" spans="2:9">
      <c r="B4382" s="127"/>
      <c r="C4382" s="128"/>
      <c r="E4382" s="128"/>
      <c r="G4382" s="129"/>
      <c r="I4382" s="130"/>
    </row>
    <row r="4383" spans="2:9">
      <c r="B4383" s="127"/>
      <c r="C4383" s="128"/>
      <c r="E4383" s="128"/>
      <c r="G4383" s="129"/>
      <c r="I4383" s="130"/>
    </row>
    <row r="4384" spans="2:9">
      <c r="B4384" s="127"/>
      <c r="C4384" s="128"/>
      <c r="E4384" s="128"/>
      <c r="G4384" s="129"/>
      <c r="I4384" s="130"/>
    </row>
    <row r="4385" spans="2:9">
      <c r="B4385" s="127"/>
      <c r="C4385" s="128"/>
      <c r="E4385" s="128"/>
      <c r="G4385" s="129"/>
      <c r="I4385" s="130"/>
    </row>
    <row r="4386" spans="2:9">
      <c r="B4386" s="127"/>
      <c r="C4386" s="128"/>
      <c r="E4386" s="128"/>
      <c r="G4386" s="129"/>
      <c r="I4386" s="130"/>
    </row>
    <row r="4387" spans="2:9">
      <c r="B4387" s="127"/>
      <c r="C4387" s="128"/>
      <c r="E4387" s="128"/>
      <c r="G4387" s="129"/>
      <c r="I4387" s="130"/>
    </row>
    <row r="4388" spans="2:9">
      <c r="B4388" s="127"/>
      <c r="C4388" s="128"/>
      <c r="E4388" s="128"/>
      <c r="G4388" s="129"/>
      <c r="I4388" s="130"/>
    </row>
    <row r="4389" spans="2:9">
      <c r="B4389" s="127"/>
      <c r="C4389" s="128"/>
      <c r="E4389" s="128"/>
      <c r="G4389" s="129"/>
      <c r="I4389" s="130"/>
    </row>
    <row r="4390" spans="2:9">
      <c r="B4390" s="127"/>
      <c r="C4390" s="128"/>
      <c r="E4390" s="128"/>
      <c r="G4390" s="129"/>
      <c r="I4390" s="130"/>
    </row>
    <row r="4391" spans="2:9">
      <c r="B4391" s="127"/>
      <c r="C4391" s="128"/>
      <c r="E4391" s="128"/>
      <c r="G4391" s="129"/>
      <c r="I4391" s="130"/>
    </row>
    <row r="4392" spans="2:9">
      <c r="B4392" s="127"/>
      <c r="C4392" s="128"/>
      <c r="E4392" s="128"/>
      <c r="G4392" s="129"/>
      <c r="I4392" s="130"/>
    </row>
    <row r="4393" spans="2:9">
      <c r="B4393" s="127"/>
      <c r="C4393" s="128"/>
      <c r="E4393" s="128"/>
      <c r="G4393" s="129"/>
      <c r="I4393" s="130"/>
    </row>
    <row r="4394" spans="2:9">
      <c r="B4394" s="127"/>
      <c r="C4394" s="128"/>
      <c r="E4394" s="128"/>
      <c r="G4394" s="129"/>
      <c r="I4394" s="130"/>
    </row>
    <row r="4395" spans="2:9">
      <c r="B4395" s="127"/>
      <c r="C4395" s="128"/>
      <c r="E4395" s="128"/>
      <c r="G4395" s="129"/>
      <c r="I4395" s="130"/>
    </row>
    <row r="4396" spans="2:9">
      <c r="B4396" s="127"/>
      <c r="C4396" s="128"/>
      <c r="E4396" s="128"/>
      <c r="G4396" s="129"/>
      <c r="I4396" s="130"/>
    </row>
    <row r="4397" spans="2:9">
      <c r="B4397" s="127"/>
      <c r="C4397" s="128"/>
      <c r="E4397" s="128"/>
      <c r="G4397" s="129"/>
      <c r="I4397" s="130"/>
    </row>
    <row r="4398" spans="2:9">
      <c r="B4398" s="127"/>
      <c r="C4398" s="128"/>
      <c r="E4398" s="128"/>
      <c r="G4398" s="129"/>
      <c r="I4398" s="130"/>
    </row>
    <row r="4399" spans="2:9">
      <c r="B4399" s="127"/>
      <c r="C4399" s="128"/>
      <c r="E4399" s="128"/>
      <c r="G4399" s="129"/>
      <c r="I4399" s="130"/>
    </row>
    <row r="4400" spans="2:9">
      <c r="B4400" s="127"/>
      <c r="C4400" s="128"/>
      <c r="E4400" s="128"/>
      <c r="G4400" s="129"/>
      <c r="I4400" s="130"/>
    </row>
    <row r="4401" spans="2:9">
      <c r="B4401" s="127"/>
      <c r="C4401" s="128"/>
      <c r="E4401" s="128"/>
      <c r="G4401" s="129"/>
      <c r="I4401" s="130"/>
    </row>
    <row r="4402" spans="2:9">
      <c r="B4402" s="127"/>
      <c r="C4402" s="128"/>
      <c r="E4402" s="128"/>
      <c r="G4402" s="129"/>
      <c r="I4402" s="130"/>
    </row>
    <row r="4403" spans="2:9">
      <c r="B4403" s="127"/>
      <c r="C4403" s="128"/>
      <c r="E4403" s="128"/>
      <c r="G4403" s="129"/>
      <c r="I4403" s="130"/>
    </row>
    <row r="4404" spans="2:9">
      <c r="B4404" s="127"/>
      <c r="C4404" s="128"/>
      <c r="E4404" s="128"/>
      <c r="G4404" s="129"/>
      <c r="I4404" s="130"/>
    </row>
    <row r="4405" spans="2:9">
      <c r="B4405" s="127"/>
      <c r="C4405" s="128"/>
      <c r="E4405" s="128"/>
      <c r="G4405" s="129"/>
      <c r="I4405" s="130"/>
    </row>
    <row r="4406" spans="2:9">
      <c r="B4406" s="127"/>
      <c r="C4406" s="128"/>
      <c r="E4406" s="128"/>
      <c r="G4406" s="129"/>
      <c r="I4406" s="130"/>
    </row>
    <row r="4407" spans="2:9">
      <c r="B4407" s="127"/>
      <c r="C4407" s="128"/>
      <c r="E4407" s="128"/>
      <c r="G4407" s="129"/>
      <c r="I4407" s="130"/>
    </row>
    <row r="4408" spans="2:9">
      <c r="B4408" s="127"/>
      <c r="C4408" s="128"/>
      <c r="E4408" s="128"/>
      <c r="G4408" s="129"/>
      <c r="I4408" s="130"/>
    </row>
    <row r="4409" spans="2:9">
      <c r="B4409" s="127"/>
      <c r="C4409" s="128"/>
      <c r="E4409" s="128"/>
      <c r="G4409" s="129"/>
      <c r="I4409" s="130"/>
    </row>
    <row r="4410" spans="2:9">
      <c r="B4410" s="127"/>
      <c r="C4410" s="128"/>
      <c r="E4410" s="128"/>
      <c r="G4410" s="129"/>
      <c r="I4410" s="130"/>
    </row>
    <row r="4411" spans="2:9">
      <c r="B4411" s="127"/>
      <c r="C4411" s="128"/>
      <c r="E4411" s="128"/>
      <c r="G4411" s="129"/>
      <c r="I4411" s="130"/>
    </row>
    <row r="4412" spans="2:9">
      <c r="B4412" s="127"/>
      <c r="C4412" s="128"/>
      <c r="E4412" s="128"/>
      <c r="G4412" s="129"/>
      <c r="I4412" s="130"/>
    </row>
    <row r="4413" spans="2:9">
      <c r="B4413" s="127"/>
      <c r="C4413" s="128"/>
      <c r="E4413" s="128"/>
      <c r="G4413" s="129"/>
      <c r="I4413" s="130"/>
    </row>
    <row r="4414" spans="2:9">
      <c r="B4414" s="127"/>
      <c r="C4414" s="128"/>
      <c r="E4414" s="128"/>
      <c r="G4414" s="129"/>
      <c r="I4414" s="130"/>
    </row>
    <row r="4415" spans="2:9">
      <c r="B4415" s="127"/>
      <c r="C4415" s="128"/>
      <c r="E4415" s="128"/>
      <c r="G4415" s="129"/>
      <c r="I4415" s="130"/>
    </row>
    <row r="4416" spans="2:9">
      <c r="B4416" s="127"/>
      <c r="C4416" s="128"/>
      <c r="E4416" s="128"/>
      <c r="G4416" s="129"/>
      <c r="I4416" s="130"/>
    </row>
    <row r="4417" spans="2:9">
      <c r="B4417" s="127"/>
      <c r="C4417" s="128"/>
      <c r="E4417" s="128"/>
      <c r="G4417" s="129"/>
      <c r="I4417" s="130"/>
    </row>
    <row r="4418" spans="2:9">
      <c r="B4418" s="127"/>
      <c r="C4418" s="128"/>
      <c r="E4418" s="128"/>
      <c r="G4418" s="129"/>
      <c r="I4418" s="130"/>
    </row>
    <row r="4419" spans="2:9">
      <c r="B4419" s="127"/>
      <c r="C4419" s="128"/>
      <c r="E4419" s="128"/>
      <c r="G4419" s="129"/>
      <c r="I4419" s="130"/>
    </row>
    <row r="4420" spans="2:9">
      <c r="B4420" s="127"/>
      <c r="C4420" s="128"/>
      <c r="E4420" s="128"/>
      <c r="G4420" s="129"/>
      <c r="I4420" s="130"/>
    </row>
    <row r="4421" spans="2:9">
      <c r="B4421" s="127"/>
      <c r="C4421" s="128"/>
      <c r="E4421" s="128"/>
      <c r="G4421" s="129"/>
      <c r="I4421" s="130"/>
    </row>
    <row r="4422" spans="2:9">
      <c r="B4422" s="127"/>
      <c r="C4422" s="128"/>
      <c r="E4422" s="128"/>
      <c r="G4422" s="129"/>
      <c r="I4422" s="130"/>
    </row>
    <row r="4423" spans="2:9">
      <c r="B4423" s="127"/>
      <c r="C4423" s="128"/>
      <c r="E4423" s="128"/>
      <c r="G4423" s="129"/>
      <c r="I4423" s="130"/>
    </row>
    <row r="4424" spans="2:9">
      <c r="B4424" s="127"/>
      <c r="C4424" s="128"/>
      <c r="E4424" s="128"/>
      <c r="G4424" s="129"/>
      <c r="I4424" s="130"/>
    </row>
    <row r="4425" spans="2:9">
      <c r="B4425" s="127"/>
      <c r="C4425" s="128"/>
      <c r="E4425" s="128"/>
      <c r="G4425" s="129"/>
      <c r="I4425" s="130"/>
    </row>
    <row r="4426" spans="2:9">
      <c r="B4426" s="127"/>
      <c r="C4426" s="128"/>
      <c r="E4426" s="128"/>
      <c r="G4426" s="129"/>
      <c r="I4426" s="130"/>
    </row>
    <row r="4427" spans="2:9">
      <c r="B4427" s="127"/>
      <c r="C4427" s="128"/>
      <c r="E4427" s="128"/>
      <c r="G4427" s="129"/>
      <c r="I4427" s="130"/>
    </row>
    <row r="4428" spans="2:9">
      <c r="B4428" s="127"/>
      <c r="C4428" s="128"/>
      <c r="E4428" s="128"/>
      <c r="G4428" s="129"/>
      <c r="I4428" s="130"/>
    </row>
    <row r="4429" spans="2:9">
      <c r="B4429" s="127"/>
      <c r="C4429" s="128"/>
      <c r="E4429" s="128"/>
      <c r="G4429" s="129"/>
      <c r="I4429" s="130"/>
    </row>
    <row r="4430" spans="2:9">
      <c r="B4430" s="127"/>
      <c r="C4430" s="128"/>
      <c r="E4430" s="128"/>
      <c r="G4430" s="129"/>
      <c r="I4430" s="130"/>
    </row>
    <row r="4431" spans="2:9">
      <c r="B4431" s="127"/>
      <c r="C4431" s="128"/>
      <c r="E4431" s="128"/>
      <c r="G4431" s="129"/>
      <c r="I4431" s="130"/>
    </row>
    <row r="4432" spans="2:9">
      <c r="B4432" s="127"/>
      <c r="C4432" s="128"/>
      <c r="E4432" s="128"/>
      <c r="G4432" s="129"/>
      <c r="I4432" s="130"/>
    </row>
    <row r="4433" spans="2:9">
      <c r="B4433" s="127"/>
      <c r="C4433" s="128"/>
      <c r="E4433" s="128"/>
      <c r="G4433" s="129"/>
      <c r="I4433" s="130"/>
    </row>
    <row r="4434" spans="2:9">
      <c r="B4434" s="127"/>
      <c r="C4434" s="128"/>
      <c r="E4434" s="128"/>
      <c r="G4434" s="129"/>
      <c r="I4434" s="130"/>
    </row>
    <row r="4435" spans="2:9">
      <c r="B4435" s="127"/>
      <c r="C4435" s="128"/>
      <c r="E4435" s="128"/>
      <c r="G4435" s="129"/>
      <c r="I4435" s="130"/>
    </row>
    <row r="4436" spans="2:9">
      <c r="B4436" s="127"/>
      <c r="C4436" s="128"/>
      <c r="E4436" s="128"/>
      <c r="G4436" s="129"/>
      <c r="I4436" s="130"/>
    </row>
    <row r="4437" spans="2:9">
      <c r="B4437" s="127"/>
      <c r="C4437" s="128"/>
      <c r="E4437" s="128"/>
      <c r="G4437" s="129"/>
      <c r="I4437" s="130"/>
    </row>
    <row r="4438" spans="2:9">
      <c r="B4438" s="127"/>
      <c r="C4438" s="128"/>
      <c r="E4438" s="128"/>
      <c r="G4438" s="129"/>
      <c r="I4438" s="130"/>
    </row>
    <row r="4439" spans="2:9">
      <c r="B4439" s="127"/>
      <c r="C4439" s="128"/>
      <c r="E4439" s="128"/>
      <c r="G4439" s="129"/>
      <c r="I4439" s="130"/>
    </row>
    <row r="4440" spans="2:9">
      <c r="B4440" s="127"/>
      <c r="C4440" s="128"/>
      <c r="E4440" s="128"/>
      <c r="G4440" s="129"/>
      <c r="I4440" s="130"/>
    </row>
    <row r="4441" spans="2:9">
      <c r="B4441" s="127"/>
      <c r="C4441" s="128"/>
      <c r="E4441" s="128"/>
      <c r="G4441" s="129"/>
      <c r="I4441" s="130"/>
    </row>
    <row r="4442" spans="2:9">
      <c r="B4442" s="127"/>
      <c r="C4442" s="128"/>
      <c r="E4442" s="128"/>
      <c r="G4442" s="129"/>
      <c r="I4442" s="130"/>
    </row>
    <row r="4443" spans="2:9">
      <c r="B4443" s="127"/>
      <c r="C4443" s="128"/>
      <c r="E4443" s="128"/>
      <c r="G4443" s="129"/>
      <c r="I4443" s="130"/>
    </row>
    <row r="4444" spans="2:9">
      <c r="B4444" s="127"/>
      <c r="C4444" s="128"/>
      <c r="E4444" s="128"/>
      <c r="G4444" s="129"/>
      <c r="I4444" s="130"/>
    </row>
    <row r="4445" spans="2:9">
      <c r="B4445" s="127"/>
      <c r="C4445" s="128"/>
      <c r="E4445" s="128"/>
      <c r="G4445" s="129"/>
      <c r="I4445" s="130"/>
    </row>
    <row r="4446" spans="2:9">
      <c r="B4446" s="127"/>
      <c r="C4446" s="128"/>
      <c r="E4446" s="128"/>
      <c r="G4446" s="129"/>
      <c r="I4446" s="130"/>
    </row>
    <row r="4447" spans="2:9">
      <c r="B4447" s="127"/>
      <c r="C4447" s="128"/>
      <c r="E4447" s="128"/>
      <c r="G4447" s="129"/>
      <c r="I4447" s="130"/>
    </row>
    <row r="4448" spans="2:9">
      <c r="B4448" s="127"/>
      <c r="C4448" s="128"/>
      <c r="E4448" s="128"/>
      <c r="G4448" s="129"/>
      <c r="I4448" s="130"/>
    </row>
    <row r="4449" spans="2:9">
      <c r="B4449" s="127"/>
      <c r="C4449" s="128"/>
      <c r="E4449" s="128"/>
      <c r="G4449" s="129"/>
      <c r="I4449" s="130"/>
    </row>
    <row r="4450" spans="2:9">
      <c r="B4450" s="127"/>
      <c r="C4450" s="128"/>
      <c r="E4450" s="128"/>
      <c r="G4450" s="129"/>
      <c r="I4450" s="130"/>
    </row>
    <row r="4451" spans="2:9">
      <c r="B4451" s="127"/>
      <c r="C4451" s="128"/>
      <c r="E4451" s="128"/>
      <c r="G4451" s="129"/>
      <c r="I4451" s="130"/>
    </row>
    <row r="4452" spans="2:9">
      <c r="B4452" s="127"/>
      <c r="C4452" s="128"/>
      <c r="E4452" s="128"/>
      <c r="G4452" s="129"/>
      <c r="I4452" s="130"/>
    </row>
    <row r="4453" spans="2:9">
      <c r="B4453" s="127"/>
      <c r="C4453" s="128"/>
      <c r="E4453" s="128"/>
      <c r="G4453" s="129"/>
      <c r="I4453" s="130"/>
    </row>
    <row r="4454" spans="2:9">
      <c r="B4454" s="127"/>
      <c r="C4454" s="128"/>
      <c r="E4454" s="128"/>
      <c r="G4454" s="129"/>
      <c r="I4454" s="130"/>
    </row>
    <row r="4455" spans="2:9">
      <c r="B4455" s="127"/>
      <c r="C4455" s="128"/>
      <c r="E4455" s="128"/>
      <c r="G4455" s="129"/>
      <c r="I4455" s="130"/>
    </row>
    <row r="4456" spans="2:9">
      <c r="B4456" s="127"/>
      <c r="C4456" s="128"/>
      <c r="E4456" s="128"/>
      <c r="G4456" s="129"/>
      <c r="I4456" s="130"/>
    </row>
    <row r="4457" spans="2:9">
      <c r="B4457" s="127"/>
      <c r="C4457" s="128"/>
      <c r="E4457" s="128"/>
      <c r="G4457" s="129"/>
      <c r="I4457" s="130"/>
    </row>
    <row r="4458" spans="2:9">
      <c r="B4458" s="127"/>
      <c r="C4458" s="128"/>
      <c r="E4458" s="128"/>
      <c r="G4458" s="129"/>
      <c r="I4458" s="130"/>
    </row>
    <row r="4459" spans="2:9">
      <c r="B4459" s="127"/>
      <c r="C4459" s="128"/>
      <c r="E4459" s="128"/>
      <c r="G4459" s="129"/>
      <c r="I4459" s="130"/>
    </row>
    <row r="4460" spans="2:9">
      <c r="B4460" s="127"/>
      <c r="C4460" s="128"/>
      <c r="E4460" s="128"/>
      <c r="G4460" s="129"/>
      <c r="I4460" s="130"/>
    </row>
    <row r="4461" spans="2:9">
      <c r="B4461" s="127"/>
      <c r="C4461" s="128"/>
      <c r="E4461" s="128"/>
      <c r="G4461" s="129"/>
      <c r="I4461" s="130"/>
    </row>
    <row r="4462" spans="2:9">
      <c r="B4462" s="127"/>
      <c r="C4462" s="128"/>
      <c r="E4462" s="128"/>
      <c r="G4462" s="129"/>
      <c r="I4462" s="130"/>
    </row>
    <row r="4463" spans="2:9">
      <c r="B4463" s="127"/>
      <c r="C4463" s="128"/>
      <c r="E4463" s="128"/>
      <c r="G4463" s="129"/>
      <c r="I4463" s="130"/>
    </row>
    <row r="4464" spans="2:9">
      <c r="B4464" s="127"/>
      <c r="C4464" s="128"/>
      <c r="E4464" s="128"/>
      <c r="G4464" s="129"/>
      <c r="I4464" s="130"/>
    </row>
    <row r="4465" spans="2:9">
      <c r="B4465" s="127"/>
      <c r="C4465" s="128"/>
      <c r="E4465" s="128"/>
      <c r="G4465" s="129"/>
      <c r="I4465" s="130"/>
    </row>
    <row r="4466" spans="2:9">
      <c r="B4466" s="127"/>
      <c r="C4466" s="128"/>
      <c r="E4466" s="128"/>
      <c r="G4466" s="129"/>
      <c r="I4466" s="130"/>
    </row>
    <row r="4467" spans="2:9">
      <c r="B4467" s="127"/>
      <c r="C4467" s="128"/>
      <c r="E4467" s="128"/>
      <c r="G4467" s="129"/>
      <c r="I4467" s="130"/>
    </row>
    <row r="4468" spans="2:9">
      <c r="B4468" s="127"/>
      <c r="C4468" s="128"/>
      <c r="E4468" s="128"/>
      <c r="G4468" s="129"/>
      <c r="I4468" s="130"/>
    </row>
    <row r="4469" spans="2:9">
      <c r="B4469" s="127"/>
      <c r="C4469" s="128"/>
      <c r="E4469" s="128"/>
      <c r="G4469" s="129"/>
      <c r="I4469" s="130"/>
    </row>
    <row r="4470" spans="2:9">
      <c r="B4470" s="127"/>
      <c r="C4470" s="128"/>
      <c r="E4470" s="128"/>
      <c r="G4470" s="129"/>
      <c r="I4470" s="130"/>
    </row>
    <row r="4471" spans="2:9">
      <c r="B4471" s="127"/>
      <c r="C4471" s="128"/>
      <c r="E4471" s="128"/>
      <c r="G4471" s="129"/>
      <c r="I4471" s="130"/>
    </row>
    <row r="4472" spans="2:9">
      <c r="B4472" s="127"/>
      <c r="C4472" s="128"/>
      <c r="E4472" s="128"/>
      <c r="G4472" s="129"/>
      <c r="I4472" s="130"/>
    </row>
    <row r="4473" spans="2:9">
      <c r="B4473" s="127"/>
      <c r="C4473" s="128"/>
      <c r="E4473" s="128"/>
      <c r="G4473" s="129"/>
      <c r="I4473" s="130"/>
    </row>
    <row r="4474" spans="2:9">
      <c r="B4474" s="127"/>
      <c r="C4474" s="128"/>
      <c r="E4474" s="128"/>
      <c r="G4474" s="129"/>
      <c r="I4474" s="130"/>
    </row>
    <row r="4475" spans="2:9">
      <c r="B4475" s="127"/>
      <c r="C4475" s="128"/>
      <c r="E4475" s="128"/>
      <c r="G4475" s="129"/>
      <c r="I4475" s="130"/>
    </row>
    <row r="4476" spans="2:9">
      <c r="B4476" s="127"/>
      <c r="C4476" s="128"/>
      <c r="E4476" s="128"/>
      <c r="G4476" s="129"/>
      <c r="I4476" s="130"/>
    </row>
    <row r="4477" spans="2:9">
      <c r="B4477" s="127"/>
      <c r="C4477" s="128"/>
      <c r="E4477" s="128"/>
      <c r="G4477" s="129"/>
      <c r="I4477" s="130"/>
    </row>
    <row r="4478" spans="2:9">
      <c r="B4478" s="127"/>
      <c r="C4478" s="128"/>
      <c r="E4478" s="128"/>
      <c r="G4478" s="129"/>
      <c r="I4478" s="130"/>
    </row>
    <row r="4479" spans="2:9">
      <c r="B4479" s="127"/>
      <c r="C4479" s="128"/>
      <c r="E4479" s="128"/>
      <c r="G4479" s="129"/>
      <c r="I4479" s="130"/>
    </row>
    <row r="4480" spans="2:9">
      <c r="B4480" s="127"/>
      <c r="C4480" s="128"/>
      <c r="E4480" s="128"/>
      <c r="G4480" s="129"/>
      <c r="I4480" s="130"/>
    </row>
    <row r="4481" spans="2:9">
      <c r="B4481" s="127"/>
      <c r="C4481" s="128"/>
      <c r="E4481" s="128"/>
      <c r="G4481" s="129"/>
      <c r="I4481" s="130"/>
    </row>
    <row r="4482" spans="2:9">
      <c r="B4482" s="127"/>
      <c r="C4482" s="128"/>
      <c r="E4482" s="128"/>
      <c r="G4482" s="129"/>
      <c r="I4482" s="130"/>
    </row>
    <row r="4483" spans="2:9">
      <c r="B4483" s="127"/>
      <c r="C4483" s="128"/>
      <c r="E4483" s="128"/>
      <c r="G4483" s="129"/>
      <c r="I4483" s="130"/>
    </row>
    <row r="4484" spans="2:9">
      <c r="B4484" s="127"/>
      <c r="C4484" s="128"/>
      <c r="E4484" s="128"/>
      <c r="G4484" s="129"/>
      <c r="I4484" s="130"/>
    </row>
    <row r="4485" spans="2:9">
      <c r="B4485" s="127"/>
      <c r="C4485" s="128"/>
      <c r="E4485" s="128"/>
      <c r="G4485" s="129"/>
      <c r="I4485" s="130"/>
    </row>
    <row r="4486" spans="2:9">
      <c r="B4486" s="127"/>
      <c r="C4486" s="128"/>
      <c r="E4486" s="128"/>
      <c r="G4486" s="129"/>
      <c r="I4486" s="130"/>
    </row>
    <row r="4487" spans="2:9">
      <c r="B4487" s="127"/>
      <c r="C4487" s="128"/>
      <c r="E4487" s="128"/>
      <c r="G4487" s="129"/>
      <c r="I4487" s="130"/>
    </row>
    <row r="4488" spans="2:9">
      <c r="B4488" s="127"/>
      <c r="C4488" s="128"/>
      <c r="E4488" s="128"/>
      <c r="G4488" s="129"/>
      <c r="I4488" s="130"/>
    </row>
    <row r="4489" spans="2:9">
      <c r="B4489" s="127"/>
      <c r="C4489" s="128"/>
      <c r="E4489" s="128"/>
      <c r="G4489" s="129"/>
      <c r="I4489" s="130"/>
    </row>
    <row r="4490" spans="2:9">
      <c r="B4490" s="127"/>
      <c r="C4490" s="128"/>
      <c r="E4490" s="128"/>
      <c r="G4490" s="129"/>
      <c r="I4490" s="130"/>
    </row>
    <row r="4491" spans="2:9">
      <c r="B4491" s="127"/>
      <c r="C4491" s="128"/>
      <c r="E4491" s="128"/>
      <c r="G4491" s="129"/>
      <c r="I4491" s="130"/>
    </row>
    <row r="4492" spans="2:9">
      <c r="B4492" s="127"/>
      <c r="C4492" s="128"/>
      <c r="E4492" s="128"/>
      <c r="G4492" s="129"/>
      <c r="I4492" s="130"/>
    </row>
    <row r="4493" spans="2:9">
      <c r="B4493" s="127"/>
      <c r="C4493" s="128"/>
      <c r="E4493" s="128"/>
      <c r="G4493" s="129"/>
      <c r="I4493" s="130"/>
    </row>
    <row r="4494" spans="2:9">
      <c r="B4494" s="127"/>
      <c r="C4494" s="128"/>
      <c r="E4494" s="128"/>
      <c r="G4494" s="129"/>
      <c r="I4494" s="130"/>
    </row>
    <row r="4495" spans="2:9">
      <c r="B4495" s="127"/>
      <c r="C4495" s="128"/>
      <c r="E4495" s="128"/>
      <c r="G4495" s="129"/>
      <c r="I4495" s="130"/>
    </row>
    <row r="4496" spans="2:9">
      <c r="B4496" s="127"/>
      <c r="C4496" s="128"/>
      <c r="E4496" s="128"/>
      <c r="G4496" s="129"/>
      <c r="I4496" s="130"/>
    </row>
    <row r="4497" spans="2:9">
      <c r="B4497" s="127"/>
      <c r="C4497" s="128"/>
      <c r="E4497" s="128"/>
      <c r="G4497" s="129"/>
      <c r="I4497" s="130"/>
    </row>
    <row r="4498" spans="2:9">
      <c r="B4498" s="127"/>
      <c r="C4498" s="128"/>
      <c r="E4498" s="128"/>
      <c r="G4498" s="129"/>
      <c r="I4498" s="130"/>
    </row>
    <row r="4499" spans="2:9">
      <c r="B4499" s="127"/>
      <c r="C4499" s="128"/>
      <c r="E4499" s="128"/>
      <c r="G4499" s="129"/>
      <c r="I4499" s="130"/>
    </row>
    <row r="4500" spans="2:9">
      <c r="B4500" s="127"/>
      <c r="C4500" s="128"/>
      <c r="E4500" s="128"/>
      <c r="G4500" s="129"/>
      <c r="I4500" s="130"/>
    </row>
    <row r="4501" spans="2:9">
      <c r="B4501" s="127"/>
      <c r="C4501" s="128"/>
      <c r="E4501" s="128"/>
      <c r="G4501" s="129"/>
      <c r="I4501" s="130"/>
    </row>
    <row r="4502" spans="2:9">
      <c r="B4502" s="127"/>
      <c r="C4502" s="128"/>
      <c r="E4502" s="128"/>
      <c r="G4502" s="129"/>
      <c r="I4502" s="130"/>
    </row>
    <row r="4503" spans="2:9">
      <c r="B4503" s="127"/>
      <c r="C4503" s="128"/>
      <c r="E4503" s="128"/>
      <c r="G4503" s="129"/>
      <c r="I4503" s="130"/>
    </row>
    <row r="4504" spans="2:9">
      <c r="B4504" s="127"/>
      <c r="C4504" s="128"/>
      <c r="E4504" s="128"/>
      <c r="G4504" s="129"/>
      <c r="I4504" s="130"/>
    </row>
    <row r="4505" spans="2:9">
      <c r="B4505" s="127"/>
      <c r="C4505" s="128"/>
      <c r="E4505" s="128"/>
      <c r="G4505" s="129"/>
      <c r="I4505" s="130"/>
    </row>
    <row r="4506" spans="2:9">
      <c r="B4506" s="127"/>
      <c r="C4506" s="128"/>
      <c r="E4506" s="128"/>
      <c r="G4506" s="129"/>
      <c r="I4506" s="130"/>
    </row>
    <row r="4507" spans="2:9">
      <c r="B4507" s="127"/>
      <c r="C4507" s="128"/>
      <c r="E4507" s="128"/>
      <c r="G4507" s="129"/>
      <c r="I4507" s="130"/>
    </row>
    <row r="4508" spans="2:9">
      <c r="B4508" s="127"/>
      <c r="C4508" s="128"/>
      <c r="E4508" s="128"/>
      <c r="G4508" s="129"/>
      <c r="I4508" s="130"/>
    </row>
    <row r="4509" spans="2:9">
      <c r="B4509" s="127"/>
      <c r="C4509" s="128"/>
      <c r="E4509" s="128"/>
      <c r="G4509" s="129"/>
      <c r="I4509" s="130"/>
    </row>
    <row r="4510" spans="2:9">
      <c r="B4510" s="127"/>
      <c r="C4510" s="128"/>
      <c r="E4510" s="128"/>
      <c r="G4510" s="129"/>
      <c r="I4510" s="130"/>
    </row>
    <row r="4511" spans="2:9">
      <c r="B4511" s="127"/>
      <c r="C4511" s="128"/>
      <c r="E4511" s="128"/>
      <c r="G4511" s="129"/>
      <c r="I4511" s="130"/>
    </row>
    <row r="4512" spans="2:9">
      <c r="B4512" s="127"/>
      <c r="C4512" s="128"/>
      <c r="E4512" s="128"/>
      <c r="G4512" s="129"/>
      <c r="I4512" s="130"/>
    </row>
    <row r="4513" spans="2:9">
      <c r="B4513" s="127"/>
      <c r="C4513" s="128"/>
      <c r="E4513" s="128"/>
      <c r="G4513" s="129"/>
      <c r="I4513" s="130"/>
    </row>
    <row r="4514" spans="2:9">
      <c r="B4514" s="127"/>
      <c r="C4514" s="128"/>
      <c r="E4514" s="128"/>
      <c r="G4514" s="129"/>
      <c r="I4514" s="130"/>
    </row>
    <row r="4515" spans="2:9">
      <c r="B4515" s="127"/>
      <c r="C4515" s="128"/>
      <c r="E4515" s="128"/>
      <c r="G4515" s="129"/>
      <c r="I4515" s="130"/>
    </row>
    <row r="4516" spans="2:9">
      <c r="B4516" s="127"/>
      <c r="C4516" s="128"/>
      <c r="E4516" s="128"/>
      <c r="G4516" s="129"/>
      <c r="I4516" s="130"/>
    </row>
    <row r="4517" spans="2:9">
      <c r="B4517" s="127"/>
      <c r="C4517" s="128"/>
      <c r="E4517" s="128"/>
      <c r="G4517" s="129"/>
      <c r="I4517" s="130"/>
    </row>
    <row r="4518" spans="2:9">
      <c r="B4518" s="127"/>
      <c r="C4518" s="128"/>
      <c r="E4518" s="128"/>
      <c r="G4518" s="129"/>
      <c r="I4518" s="130"/>
    </row>
    <row r="4519" spans="2:9">
      <c r="B4519" s="127"/>
      <c r="C4519" s="128"/>
      <c r="E4519" s="128"/>
      <c r="G4519" s="129"/>
      <c r="I4519" s="130"/>
    </row>
    <row r="4520" spans="2:9">
      <c r="B4520" s="127"/>
      <c r="C4520" s="128"/>
      <c r="E4520" s="128"/>
      <c r="G4520" s="129"/>
      <c r="I4520" s="130"/>
    </row>
    <row r="4521" spans="2:9">
      <c r="B4521" s="127"/>
      <c r="C4521" s="128"/>
      <c r="E4521" s="128"/>
      <c r="G4521" s="129"/>
      <c r="I4521" s="130"/>
    </row>
    <row r="4522" spans="2:9">
      <c r="B4522" s="127"/>
      <c r="C4522" s="128"/>
      <c r="E4522" s="128"/>
      <c r="G4522" s="129"/>
      <c r="I4522" s="130"/>
    </row>
    <row r="4523" spans="2:9">
      <c r="B4523" s="127"/>
      <c r="C4523" s="128"/>
      <c r="E4523" s="128"/>
      <c r="G4523" s="129"/>
      <c r="I4523" s="130"/>
    </row>
    <row r="4524" spans="2:9">
      <c r="B4524" s="127"/>
      <c r="C4524" s="128"/>
      <c r="E4524" s="128"/>
      <c r="G4524" s="129"/>
      <c r="I4524" s="130"/>
    </row>
    <row r="4525" spans="2:9">
      <c r="B4525" s="127"/>
      <c r="C4525" s="128"/>
      <c r="E4525" s="128"/>
      <c r="G4525" s="129"/>
      <c r="I4525" s="130"/>
    </row>
    <row r="4526" spans="2:9">
      <c r="B4526" s="127"/>
      <c r="C4526" s="128"/>
      <c r="E4526" s="128"/>
      <c r="G4526" s="129"/>
      <c r="I4526" s="130"/>
    </row>
    <row r="4527" spans="2:9">
      <c r="B4527" s="127"/>
      <c r="C4527" s="128"/>
      <c r="E4527" s="128"/>
      <c r="G4527" s="129"/>
      <c r="I4527" s="130"/>
    </row>
    <row r="4528" spans="2:9">
      <c r="B4528" s="127"/>
      <c r="C4528" s="128"/>
      <c r="E4528" s="128"/>
      <c r="G4528" s="129"/>
      <c r="I4528" s="130"/>
    </row>
    <row r="4529" spans="2:9">
      <c r="B4529" s="127"/>
      <c r="C4529" s="128"/>
      <c r="E4529" s="128"/>
      <c r="G4529" s="129"/>
      <c r="I4529" s="130"/>
    </row>
    <row r="4530" spans="2:9">
      <c r="B4530" s="127"/>
      <c r="C4530" s="128"/>
      <c r="E4530" s="128"/>
      <c r="G4530" s="129"/>
      <c r="I4530" s="130"/>
    </row>
    <row r="4531" spans="2:9">
      <c r="B4531" s="127"/>
      <c r="C4531" s="128"/>
      <c r="E4531" s="128"/>
      <c r="G4531" s="129"/>
      <c r="I4531" s="130"/>
    </row>
    <row r="4532" spans="2:9">
      <c r="B4532" s="127"/>
      <c r="C4532" s="128"/>
      <c r="E4532" s="128"/>
      <c r="G4532" s="129"/>
      <c r="I4532" s="130"/>
    </row>
    <row r="4533" spans="2:9">
      <c r="B4533" s="127"/>
      <c r="C4533" s="128"/>
      <c r="E4533" s="128"/>
      <c r="G4533" s="129"/>
      <c r="I4533" s="130"/>
    </row>
    <row r="4534" spans="2:9">
      <c r="B4534" s="127"/>
      <c r="C4534" s="128"/>
      <c r="E4534" s="128"/>
      <c r="G4534" s="129"/>
      <c r="I4534" s="130"/>
    </row>
    <row r="4535" spans="2:9">
      <c r="B4535" s="127"/>
      <c r="C4535" s="128"/>
      <c r="E4535" s="128"/>
      <c r="G4535" s="129"/>
      <c r="I4535" s="130"/>
    </row>
    <row r="4536" spans="2:9">
      <c r="B4536" s="127"/>
      <c r="C4536" s="128"/>
      <c r="E4536" s="128"/>
      <c r="G4536" s="129"/>
      <c r="I4536" s="130"/>
    </row>
    <row r="4537" spans="2:9">
      <c r="B4537" s="127"/>
      <c r="C4537" s="128"/>
      <c r="E4537" s="128"/>
      <c r="G4537" s="129"/>
      <c r="I4537" s="130"/>
    </row>
    <row r="4538" spans="2:9">
      <c r="B4538" s="127"/>
      <c r="C4538" s="128"/>
      <c r="E4538" s="128"/>
      <c r="G4538" s="129"/>
      <c r="I4538" s="130"/>
    </row>
    <row r="4539" spans="2:9">
      <c r="B4539" s="127"/>
      <c r="C4539" s="128"/>
      <c r="E4539" s="128"/>
      <c r="G4539" s="129"/>
      <c r="I4539" s="130"/>
    </row>
    <row r="4540" spans="2:9">
      <c r="B4540" s="127"/>
      <c r="C4540" s="128"/>
      <c r="E4540" s="128"/>
      <c r="G4540" s="129"/>
      <c r="I4540" s="130"/>
    </row>
    <row r="4541" spans="2:9">
      <c r="B4541" s="127"/>
      <c r="C4541" s="128"/>
      <c r="E4541" s="128"/>
      <c r="G4541" s="129"/>
      <c r="I4541" s="130"/>
    </row>
    <row r="4542" spans="2:9">
      <c r="B4542" s="127"/>
      <c r="C4542" s="128"/>
      <c r="E4542" s="128"/>
      <c r="G4542" s="129"/>
      <c r="I4542" s="130"/>
    </row>
    <row r="4543" spans="2:9">
      <c r="B4543" s="127"/>
      <c r="C4543" s="128"/>
      <c r="E4543" s="128"/>
      <c r="G4543" s="129"/>
      <c r="I4543" s="130"/>
    </row>
    <row r="4544" spans="2:9">
      <c r="B4544" s="127"/>
      <c r="C4544" s="128"/>
      <c r="E4544" s="128"/>
      <c r="G4544" s="129"/>
      <c r="I4544" s="130"/>
    </row>
    <row r="4545" spans="2:9">
      <c r="B4545" s="127"/>
      <c r="C4545" s="128"/>
      <c r="E4545" s="128"/>
      <c r="G4545" s="129"/>
      <c r="I4545" s="130"/>
    </row>
    <row r="4546" spans="2:9">
      <c r="B4546" s="127"/>
      <c r="C4546" s="128"/>
      <c r="E4546" s="128"/>
      <c r="G4546" s="129"/>
      <c r="I4546" s="130"/>
    </row>
    <row r="4547" spans="2:9">
      <c r="B4547" s="127"/>
      <c r="C4547" s="128"/>
      <c r="E4547" s="128"/>
      <c r="G4547" s="129"/>
      <c r="I4547" s="130"/>
    </row>
  </sheetData>
  <mergeCells count="19">
    <mergeCell ref="B44:C44"/>
    <mergeCell ref="B1:I1"/>
    <mergeCell ref="B2:C3"/>
    <mergeCell ref="B5:C5"/>
    <mergeCell ref="B11:C11"/>
    <mergeCell ref="B16:C16"/>
    <mergeCell ref="B19:C19"/>
    <mergeCell ref="B22:C22"/>
    <mergeCell ref="B26:C26"/>
    <mergeCell ref="B31:C31"/>
    <mergeCell ref="B35:C35"/>
    <mergeCell ref="B39:C39"/>
    <mergeCell ref="B70:C70"/>
    <mergeCell ref="B48:C48"/>
    <mergeCell ref="B52:C52"/>
    <mergeCell ref="B55:C55"/>
    <mergeCell ref="B58:C58"/>
    <mergeCell ref="B61:C61"/>
    <mergeCell ref="B64:C64"/>
  </mergeCells>
  <pageMargins left="0.7" right="0.7" top="0.75" bottom="0.75" header="0.3" footer="0.3"/>
  <pageSetup paperSize="9"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93"/>
  <sheetViews>
    <sheetView topLeftCell="B16" workbookViewId="0">
      <selection activeCell="C62" sqref="C62"/>
    </sheetView>
  </sheetViews>
  <sheetFormatPr baseColWidth="10" defaultRowHeight="12.75"/>
  <cols>
    <col min="1" max="1" width="2.140625" style="120" hidden="1" customWidth="1"/>
    <col min="2" max="2" width="3.7109375" style="124" customWidth="1"/>
    <col min="3" max="3" width="92.7109375" style="43" customWidth="1"/>
    <col min="4" max="4" width="1.7109375" customWidth="1"/>
    <col min="5" max="5" width="13.7109375" style="43" customWidth="1"/>
    <col min="6" max="6" width="1.7109375" customWidth="1"/>
    <col min="7" max="7" width="13.7109375" style="42" customWidth="1"/>
    <col min="8" max="8" width="1.7109375" customWidth="1"/>
    <col min="9" max="9" width="13.7109375" style="45" customWidth="1"/>
    <col min="10" max="16384" width="11.42578125" style="9"/>
  </cols>
  <sheetData>
    <row r="1" spans="1:12" s="3" customFormat="1" ht="30" customHeight="1">
      <c r="A1" s="1"/>
      <c r="B1" s="176" t="s">
        <v>293</v>
      </c>
      <c r="C1" s="176"/>
      <c r="D1" s="176"/>
      <c r="E1" s="176"/>
      <c r="F1" s="176"/>
      <c r="G1" s="176"/>
      <c r="H1" s="176"/>
      <c r="I1" s="176"/>
      <c r="J1" s="116"/>
      <c r="K1" s="117"/>
      <c r="L1" s="117"/>
    </row>
    <row r="2" spans="1:12" s="118" customFormat="1" ht="54.75" customHeight="1">
      <c r="A2" s="17"/>
      <c r="B2" s="186" t="s">
        <v>0</v>
      </c>
      <c r="C2" s="186"/>
      <c r="D2" s="2"/>
      <c r="E2" s="11" t="s">
        <v>294</v>
      </c>
      <c r="F2" s="2"/>
      <c r="G2" s="12" t="s">
        <v>295</v>
      </c>
      <c r="H2" s="2"/>
      <c r="I2" s="11" t="s">
        <v>296</v>
      </c>
      <c r="J2" s="17"/>
    </row>
    <row r="3" spans="1:12" s="118" customFormat="1" ht="67.5" customHeight="1">
      <c r="A3" s="17"/>
      <c r="B3" s="186"/>
      <c r="C3" s="186"/>
      <c r="D3" s="2"/>
      <c r="E3" s="12" t="s">
        <v>1</v>
      </c>
      <c r="F3" s="2"/>
      <c r="G3" s="12" t="s">
        <v>1</v>
      </c>
      <c r="H3" s="2"/>
      <c r="I3" s="12" t="s">
        <v>4</v>
      </c>
      <c r="J3" s="17"/>
    </row>
    <row r="4" spans="1:12">
      <c r="A4" s="42"/>
    </row>
    <row r="5" spans="1:12" ht="12">
      <c r="A5" s="111"/>
      <c r="B5" s="188" t="s">
        <v>255</v>
      </c>
      <c r="C5" s="192"/>
      <c r="D5" s="111"/>
      <c r="E5" s="149">
        <v>45</v>
      </c>
      <c r="F5" s="149"/>
      <c r="G5" s="149">
        <v>199</v>
      </c>
      <c r="H5" s="149"/>
      <c r="I5" s="149">
        <v>2177000</v>
      </c>
    </row>
    <row r="6" spans="1:12" ht="12">
      <c r="A6" s="137">
        <v>2</v>
      </c>
      <c r="B6" s="137"/>
      <c r="C6" s="138" t="s">
        <v>256</v>
      </c>
      <c r="D6" s="137"/>
      <c r="E6" s="150">
        <v>17</v>
      </c>
      <c r="F6" s="150"/>
      <c r="G6" s="150">
        <v>130</v>
      </c>
      <c r="H6" s="150"/>
      <c r="I6" s="150">
        <v>1152000</v>
      </c>
    </row>
    <row r="7" spans="1:12" ht="24">
      <c r="A7" s="137">
        <v>20</v>
      </c>
      <c r="B7" s="137"/>
      <c r="C7" s="138" t="s">
        <v>290</v>
      </c>
      <c r="D7" s="137"/>
      <c r="E7" s="150">
        <v>10</v>
      </c>
      <c r="F7" s="150"/>
      <c r="G7" s="150">
        <v>21</v>
      </c>
      <c r="H7" s="150"/>
      <c r="I7" s="150">
        <v>311000</v>
      </c>
    </row>
    <row r="8" spans="1:12" ht="24">
      <c r="A8" s="137">
        <v>22</v>
      </c>
      <c r="B8" s="137"/>
      <c r="C8" s="138" t="s">
        <v>297</v>
      </c>
      <c r="D8" s="137"/>
      <c r="E8" s="150">
        <v>9</v>
      </c>
      <c r="F8" s="150"/>
      <c r="G8" s="150">
        <v>23</v>
      </c>
      <c r="H8" s="150"/>
      <c r="I8" s="150">
        <v>434000</v>
      </c>
    </row>
    <row r="9" spans="1:12" ht="24">
      <c r="A9" s="137">
        <v>21</v>
      </c>
      <c r="B9" s="137"/>
      <c r="C9" s="138" t="s">
        <v>292</v>
      </c>
      <c r="D9" s="137"/>
      <c r="E9" s="150">
        <v>9</v>
      </c>
      <c r="F9" s="150"/>
      <c r="G9" s="150">
        <v>25</v>
      </c>
      <c r="H9" s="150"/>
      <c r="I9" s="150">
        <v>280000</v>
      </c>
    </row>
    <row r="10" spans="1:12" ht="12">
      <c r="A10" s="137"/>
      <c r="B10" s="137"/>
      <c r="C10" s="138"/>
      <c r="D10" s="137"/>
      <c r="E10" s="150"/>
      <c r="F10" s="150"/>
      <c r="G10" s="150"/>
      <c r="H10" s="150"/>
      <c r="I10" s="150"/>
    </row>
    <row r="11" spans="1:12" ht="12">
      <c r="A11" s="137"/>
      <c r="B11" s="188" t="s">
        <v>298</v>
      </c>
      <c r="C11" s="192"/>
      <c r="D11" s="111"/>
      <c r="E11" s="149">
        <v>47</v>
      </c>
      <c r="F11" s="149"/>
      <c r="G11" s="149">
        <v>118</v>
      </c>
      <c r="H11" s="149"/>
      <c r="I11" s="149">
        <v>1799400</v>
      </c>
    </row>
    <row r="12" spans="1:12" ht="12">
      <c r="A12" s="137">
        <v>8</v>
      </c>
      <c r="B12" s="137"/>
      <c r="C12" s="138" t="s">
        <v>299</v>
      </c>
      <c r="D12" s="137"/>
      <c r="E12" s="150">
        <v>15</v>
      </c>
      <c r="F12" s="150"/>
      <c r="G12" s="150">
        <v>55</v>
      </c>
      <c r="H12" s="150"/>
      <c r="I12" s="150">
        <v>770000</v>
      </c>
    </row>
    <row r="13" spans="1:12" ht="24">
      <c r="A13" s="137">
        <v>27</v>
      </c>
      <c r="B13" s="137"/>
      <c r="C13" s="138" t="s">
        <v>300</v>
      </c>
      <c r="D13" s="137"/>
      <c r="E13" s="150">
        <v>12</v>
      </c>
      <c r="F13" s="150"/>
      <c r="G13" s="150">
        <v>24</v>
      </c>
      <c r="H13" s="150"/>
      <c r="I13" s="150">
        <v>413000</v>
      </c>
    </row>
    <row r="14" spans="1:12" ht="24">
      <c r="A14" s="137">
        <v>28</v>
      </c>
      <c r="B14" s="137"/>
      <c r="C14" s="138" t="s">
        <v>301</v>
      </c>
      <c r="D14" s="137"/>
      <c r="E14" s="150">
        <v>10</v>
      </c>
      <c r="F14" s="150"/>
      <c r="G14" s="150">
        <v>19</v>
      </c>
      <c r="H14" s="150"/>
      <c r="I14" s="150">
        <v>335400</v>
      </c>
    </row>
    <row r="15" spans="1:12" ht="24">
      <c r="A15" s="137">
        <v>29</v>
      </c>
      <c r="B15" s="137"/>
      <c r="C15" s="138" t="s">
        <v>302</v>
      </c>
      <c r="D15" s="137"/>
      <c r="E15" s="150">
        <v>10</v>
      </c>
      <c r="F15" s="150"/>
      <c r="G15" s="150">
        <v>20</v>
      </c>
      <c r="H15" s="150"/>
      <c r="I15" s="150">
        <v>281000</v>
      </c>
    </row>
    <row r="16" spans="1:12" ht="12">
      <c r="A16" s="137"/>
      <c r="B16" s="137"/>
      <c r="C16" s="138"/>
      <c r="D16" s="137"/>
      <c r="E16" s="150"/>
      <c r="F16" s="150"/>
      <c r="G16" s="150" t="s">
        <v>275</v>
      </c>
      <c r="H16" s="150"/>
      <c r="I16" s="150" t="s">
        <v>275</v>
      </c>
    </row>
    <row r="17" spans="1:9" ht="12">
      <c r="A17" s="137"/>
      <c r="B17" s="188" t="s">
        <v>121</v>
      </c>
      <c r="C17" s="192"/>
      <c r="D17" s="111"/>
      <c r="E17" s="149">
        <v>19</v>
      </c>
      <c r="F17" s="149"/>
      <c r="G17" s="149">
        <v>62</v>
      </c>
      <c r="H17" s="149"/>
      <c r="I17" s="149">
        <v>460000</v>
      </c>
    </row>
    <row r="18" spans="1:9" ht="12">
      <c r="A18" s="137">
        <v>11</v>
      </c>
      <c r="B18" s="137"/>
      <c r="C18" s="138" t="s">
        <v>257</v>
      </c>
      <c r="D18" s="137"/>
      <c r="E18" s="150">
        <v>19</v>
      </c>
      <c r="F18" s="150"/>
      <c r="G18" s="150">
        <v>62</v>
      </c>
      <c r="H18" s="150"/>
      <c r="I18" s="150">
        <v>460000</v>
      </c>
    </row>
    <row r="19" spans="1:9" ht="12">
      <c r="A19" s="111"/>
      <c r="B19" s="137"/>
      <c r="C19" s="139"/>
      <c r="D19" s="137"/>
      <c r="E19" s="150"/>
      <c r="F19" s="150"/>
      <c r="G19" s="150" t="s">
        <v>275</v>
      </c>
      <c r="H19" s="150"/>
      <c r="I19" s="150" t="s">
        <v>275</v>
      </c>
    </row>
    <row r="20" spans="1:9" ht="12">
      <c r="A20" s="137"/>
      <c r="B20" s="188" t="s">
        <v>14</v>
      </c>
      <c r="C20" s="192"/>
      <c r="D20" s="111"/>
      <c r="E20" s="149">
        <v>15</v>
      </c>
      <c r="F20" s="149"/>
      <c r="G20" s="149">
        <v>73</v>
      </c>
      <c r="H20" s="149"/>
      <c r="I20" s="149">
        <v>708000</v>
      </c>
    </row>
    <row r="21" spans="1:9" ht="12">
      <c r="A21" s="137">
        <v>15</v>
      </c>
      <c r="B21" s="137"/>
      <c r="C21" s="138" t="s">
        <v>207</v>
      </c>
      <c r="D21" s="137"/>
      <c r="E21" s="150">
        <v>15</v>
      </c>
      <c r="F21" s="150"/>
      <c r="G21" s="150">
        <v>73</v>
      </c>
      <c r="H21" s="150"/>
      <c r="I21" s="150">
        <v>708000</v>
      </c>
    </row>
    <row r="22" spans="1:9" ht="12">
      <c r="A22" s="111"/>
      <c r="B22" s="137"/>
      <c r="C22" s="138"/>
      <c r="D22" s="137"/>
      <c r="E22" s="150"/>
      <c r="F22" s="150"/>
      <c r="G22" s="150" t="s">
        <v>275</v>
      </c>
      <c r="H22" s="150"/>
      <c r="I22" s="150" t="s">
        <v>275</v>
      </c>
    </row>
    <row r="23" spans="1:9" ht="12">
      <c r="A23" s="137"/>
      <c r="B23" s="188" t="s">
        <v>258</v>
      </c>
      <c r="C23" s="192"/>
      <c r="D23" s="111"/>
      <c r="E23" s="149">
        <v>21</v>
      </c>
      <c r="F23" s="149"/>
      <c r="G23" s="149">
        <v>73</v>
      </c>
      <c r="H23" s="149"/>
      <c r="I23" s="149">
        <v>871000</v>
      </c>
    </row>
    <row r="24" spans="1:9" ht="12">
      <c r="A24" s="137">
        <v>14</v>
      </c>
      <c r="B24" s="137"/>
      <c r="C24" s="138" t="s">
        <v>259</v>
      </c>
      <c r="D24" s="137"/>
      <c r="E24" s="150">
        <v>14</v>
      </c>
      <c r="F24" s="150"/>
      <c r="G24" s="150">
        <v>44</v>
      </c>
      <c r="H24" s="150"/>
      <c r="I24" s="150">
        <v>568000</v>
      </c>
    </row>
    <row r="25" spans="1:9" ht="24">
      <c r="A25" s="111">
        <v>32</v>
      </c>
      <c r="B25" s="137"/>
      <c r="C25" s="138" t="s">
        <v>280</v>
      </c>
      <c r="D25" s="137"/>
      <c r="E25" s="150">
        <v>7</v>
      </c>
      <c r="F25" s="150"/>
      <c r="G25" s="150">
        <v>29</v>
      </c>
      <c r="H25" s="150"/>
      <c r="I25" s="150">
        <v>303000</v>
      </c>
    </row>
    <row r="26" spans="1:9" ht="12">
      <c r="A26" s="137"/>
      <c r="B26" s="137"/>
      <c r="C26" s="139"/>
      <c r="D26" s="137"/>
      <c r="E26" s="150"/>
      <c r="F26" s="150"/>
      <c r="G26" s="150" t="s">
        <v>275</v>
      </c>
      <c r="H26" s="150"/>
      <c r="I26" s="150" t="s">
        <v>275</v>
      </c>
    </row>
    <row r="27" spans="1:9" ht="12">
      <c r="A27" s="137"/>
      <c r="B27" s="188" t="s">
        <v>93</v>
      </c>
      <c r="C27" s="192"/>
      <c r="D27" s="111"/>
      <c r="E27" s="149">
        <v>26</v>
      </c>
      <c r="F27" s="149"/>
      <c r="G27" s="149">
        <v>239</v>
      </c>
      <c r="H27" s="149"/>
      <c r="I27" s="149">
        <v>1503754</v>
      </c>
    </row>
    <row r="28" spans="1:9" ht="12">
      <c r="A28" s="111">
        <v>7</v>
      </c>
      <c r="B28" s="137"/>
      <c r="C28" s="138" t="s">
        <v>126</v>
      </c>
      <c r="D28" s="137"/>
      <c r="E28" s="150">
        <v>16</v>
      </c>
      <c r="F28" s="150"/>
      <c r="G28" s="150">
        <v>150</v>
      </c>
      <c r="H28" s="150"/>
      <c r="I28" s="150">
        <v>1270174</v>
      </c>
    </row>
    <row r="29" spans="1:9" ht="12">
      <c r="A29" s="137" t="s">
        <v>318</v>
      </c>
      <c r="B29" s="137"/>
      <c r="C29" s="138" t="s">
        <v>303</v>
      </c>
      <c r="D29" s="137"/>
      <c r="E29" s="150">
        <v>0</v>
      </c>
      <c r="F29" s="150"/>
      <c r="G29" s="150">
        <v>63</v>
      </c>
      <c r="H29" s="150"/>
      <c r="I29" s="150"/>
    </row>
    <row r="30" spans="1:9" ht="24">
      <c r="A30" s="137">
        <v>26</v>
      </c>
      <c r="B30" s="137"/>
      <c r="C30" s="138" t="s">
        <v>281</v>
      </c>
      <c r="D30" s="137"/>
      <c r="E30" s="150">
        <v>10</v>
      </c>
      <c r="F30" s="150"/>
      <c r="G30" s="150">
        <v>26</v>
      </c>
      <c r="H30" s="150"/>
      <c r="I30" s="150">
        <v>233580</v>
      </c>
    </row>
    <row r="31" spans="1:9" ht="12">
      <c r="A31" s="137"/>
      <c r="B31" s="137"/>
      <c r="C31" s="139"/>
      <c r="D31" s="137"/>
      <c r="E31" s="150"/>
      <c r="F31" s="150"/>
      <c r="G31" s="150"/>
      <c r="H31" s="150"/>
      <c r="I31" s="150"/>
    </row>
    <row r="32" spans="1:9" ht="12">
      <c r="A32" s="111"/>
      <c r="B32" s="188" t="s">
        <v>129</v>
      </c>
      <c r="C32" s="192"/>
      <c r="D32" s="111"/>
      <c r="E32" s="149">
        <v>33</v>
      </c>
      <c r="F32" s="149"/>
      <c r="G32" s="149">
        <v>109</v>
      </c>
      <c r="H32" s="149"/>
      <c r="I32" s="149">
        <v>1243000</v>
      </c>
    </row>
    <row r="33" spans="1:9" ht="12">
      <c r="A33" s="137">
        <v>3</v>
      </c>
      <c r="B33" s="137"/>
      <c r="C33" s="138" t="s">
        <v>209</v>
      </c>
      <c r="D33" s="137"/>
      <c r="E33" s="150">
        <v>19</v>
      </c>
      <c r="F33" s="150"/>
      <c r="G33" s="150">
        <v>81</v>
      </c>
      <c r="H33" s="150"/>
      <c r="I33" s="150">
        <v>782000</v>
      </c>
    </row>
    <row r="34" spans="1:9" ht="24">
      <c r="A34" s="137">
        <v>23</v>
      </c>
      <c r="B34" s="137"/>
      <c r="C34" s="138" t="s">
        <v>304</v>
      </c>
      <c r="D34" s="137"/>
      <c r="E34" s="150">
        <v>14</v>
      </c>
      <c r="F34" s="150"/>
      <c r="G34" s="150">
        <v>28</v>
      </c>
      <c r="H34" s="150"/>
      <c r="I34" s="150">
        <v>461000</v>
      </c>
    </row>
    <row r="35" spans="1:9" ht="12">
      <c r="A35" s="141"/>
      <c r="B35" s="141"/>
      <c r="C35" s="135"/>
      <c r="D35" s="142"/>
      <c r="E35" s="44"/>
      <c r="F35" s="142"/>
      <c r="G35" s="44"/>
      <c r="H35" s="142"/>
      <c r="I35" s="44"/>
    </row>
    <row r="36" spans="1:9" ht="12">
      <c r="A36" s="137"/>
      <c r="B36" s="188" t="s">
        <v>305</v>
      </c>
      <c r="C36" s="192"/>
      <c r="D36" s="111"/>
      <c r="E36" s="149">
        <v>38</v>
      </c>
      <c r="F36" s="149"/>
      <c r="G36" s="149">
        <v>135</v>
      </c>
      <c r="H36" s="149"/>
      <c r="I36" s="149">
        <v>1223000</v>
      </c>
    </row>
    <row r="37" spans="1:9" ht="12">
      <c r="A37" s="137">
        <v>12</v>
      </c>
      <c r="B37" s="137"/>
      <c r="C37" s="138" t="s">
        <v>306</v>
      </c>
      <c r="D37" s="137"/>
      <c r="E37" s="150">
        <v>18</v>
      </c>
      <c r="F37" s="150"/>
      <c r="G37" s="150">
        <v>66</v>
      </c>
      <c r="H37" s="150"/>
      <c r="I37" s="150">
        <v>633000</v>
      </c>
    </row>
    <row r="38" spans="1:9" ht="24">
      <c r="A38" s="137">
        <v>30</v>
      </c>
      <c r="B38" s="137"/>
      <c r="C38" s="138" t="s">
        <v>307</v>
      </c>
      <c r="D38" s="137"/>
      <c r="E38" s="150">
        <v>11</v>
      </c>
      <c r="F38" s="150"/>
      <c r="G38" s="150">
        <v>38</v>
      </c>
      <c r="H38" s="150"/>
      <c r="I38" s="150">
        <v>295000</v>
      </c>
    </row>
    <row r="39" spans="1:9" ht="24">
      <c r="A39" s="137">
        <v>31</v>
      </c>
      <c r="B39" s="137"/>
      <c r="C39" s="138" t="s">
        <v>308</v>
      </c>
      <c r="D39" s="137"/>
      <c r="E39" s="150">
        <v>9</v>
      </c>
      <c r="F39" s="150"/>
      <c r="G39" s="150">
        <v>31</v>
      </c>
      <c r="H39" s="150"/>
      <c r="I39" s="150">
        <v>295000</v>
      </c>
    </row>
    <row r="40" spans="1:9" ht="12">
      <c r="A40" s="111"/>
      <c r="B40" s="137"/>
      <c r="C40" s="138"/>
      <c r="D40" s="137"/>
      <c r="E40" s="150"/>
      <c r="F40" s="150"/>
      <c r="G40" s="150" t="s">
        <v>275</v>
      </c>
      <c r="H40" s="150"/>
      <c r="I40" s="150" t="s">
        <v>275</v>
      </c>
    </row>
    <row r="41" spans="1:9" ht="12">
      <c r="A41" s="137"/>
      <c r="B41" s="193" t="s">
        <v>264</v>
      </c>
      <c r="C41" s="194"/>
      <c r="D41" s="143"/>
      <c r="E41" s="149">
        <v>28</v>
      </c>
      <c r="F41" s="149"/>
      <c r="G41" s="149">
        <v>104</v>
      </c>
      <c r="H41" s="149"/>
      <c r="I41" s="149">
        <v>1255500</v>
      </c>
    </row>
    <row r="42" spans="1:9" ht="12">
      <c r="A42" s="137">
        <v>4</v>
      </c>
      <c r="B42" s="144"/>
      <c r="C42" s="145" t="s">
        <v>309</v>
      </c>
      <c r="D42" s="140"/>
      <c r="E42" s="150">
        <v>18</v>
      </c>
      <c r="F42" s="150"/>
      <c r="G42" s="150">
        <v>62</v>
      </c>
      <c r="H42" s="150"/>
      <c r="I42" s="150">
        <v>772500</v>
      </c>
    </row>
    <row r="43" spans="1:9" ht="24">
      <c r="A43" s="137">
        <v>24</v>
      </c>
      <c r="B43" s="144"/>
      <c r="C43" s="145" t="s">
        <v>310</v>
      </c>
      <c r="D43" s="140"/>
      <c r="E43" s="150">
        <v>10</v>
      </c>
      <c r="F43" s="150"/>
      <c r="G43" s="150">
        <v>42</v>
      </c>
      <c r="H43" s="150"/>
      <c r="I43" s="150">
        <v>483000</v>
      </c>
    </row>
    <row r="44" spans="1:9" ht="12">
      <c r="A44" s="111"/>
      <c r="B44" s="137"/>
      <c r="C44" s="139"/>
      <c r="D44" s="137"/>
      <c r="E44" s="150"/>
      <c r="F44" s="150"/>
      <c r="G44" s="150" t="s">
        <v>275</v>
      </c>
      <c r="H44" s="150"/>
      <c r="I44" s="150" t="s">
        <v>275</v>
      </c>
    </row>
    <row r="45" spans="1:9" ht="12">
      <c r="A45" s="137"/>
      <c r="B45" s="188" t="s">
        <v>266</v>
      </c>
      <c r="C45" s="192"/>
      <c r="D45" s="111"/>
      <c r="E45" s="149">
        <v>30</v>
      </c>
      <c r="F45" s="149"/>
      <c r="G45" s="149">
        <v>90</v>
      </c>
      <c r="H45" s="149"/>
      <c r="I45" s="149">
        <v>1275000</v>
      </c>
    </row>
    <row r="46" spans="1:9" ht="12">
      <c r="A46" s="137">
        <v>6</v>
      </c>
      <c r="B46" s="137"/>
      <c r="C46" s="138" t="s">
        <v>267</v>
      </c>
      <c r="D46" s="137"/>
      <c r="E46" s="150">
        <v>18</v>
      </c>
      <c r="F46" s="150"/>
      <c r="G46" s="150">
        <v>51</v>
      </c>
      <c r="H46" s="150"/>
      <c r="I46" s="150">
        <v>835000</v>
      </c>
    </row>
    <row r="47" spans="1:9" ht="12">
      <c r="A47" s="137">
        <v>25</v>
      </c>
      <c r="B47" s="137"/>
      <c r="C47" s="138" t="s">
        <v>287</v>
      </c>
      <c r="D47" s="137"/>
      <c r="E47" s="150">
        <v>12</v>
      </c>
      <c r="F47" s="150"/>
      <c r="G47" s="150">
        <v>39</v>
      </c>
      <c r="H47" s="150"/>
      <c r="I47" s="150">
        <v>440000</v>
      </c>
    </row>
    <row r="48" spans="1:9" ht="12">
      <c r="A48" s="148"/>
      <c r="B48" s="137"/>
      <c r="C48" s="139"/>
      <c r="D48" s="137"/>
      <c r="E48" s="150"/>
      <c r="F48" s="150"/>
      <c r="G48" s="150"/>
      <c r="H48" s="150"/>
      <c r="I48" s="150"/>
    </row>
    <row r="49" spans="1:9" ht="12">
      <c r="A49" s="148"/>
      <c r="B49" s="188" t="s">
        <v>137</v>
      </c>
      <c r="C49" s="192"/>
      <c r="D49" s="111"/>
      <c r="E49" s="149">
        <v>16</v>
      </c>
      <c r="F49" s="149"/>
      <c r="G49" s="149">
        <v>224</v>
      </c>
      <c r="H49" s="149"/>
      <c r="I49" s="149">
        <v>1611550</v>
      </c>
    </row>
    <row r="50" spans="1:9" ht="14.25">
      <c r="A50" s="17">
        <v>10</v>
      </c>
      <c r="B50" s="137"/>
      <c r="C50" s="138" t="s">
        <v>138</v>
      </c>
      <c r="D50" s="137"/>
      <c r="E50" s="150">
        <v>16</v>
      </c>
      <c r="F50" s="150"/>
      <c r="G50" s="150">
        <v>224</v>
      </c>
      <c r="H50" s="150"/>
      <c r="I50" s="150">
        <v>1611550</v>
      </c>
    </row>
    <row r="51" spans="1:9" ht="14.25">
      <c r="A51" s="17"/>
      <c r="B51" s="137"/>
      <c r="C51" s="138"/>
      <c r="D51" s="137"/>
      <c r="E51" s="150"/>
      <c r="F51" s="150"/>
      <c r="G51" s="150" t="s">
        <v>275</v>
      </c>
      <c r="H51" s="150"/>
      <c r="I51" s="150" t="s">
        <v>275</v>
      </c>
    </row>
    <row r="52" spans="1:9" ht="12">
      <c r="A52" s="141"/>
      <c r="B52" s="188" t="s">
        <v>139</v>
      </c>
      <c r="C52" s="192"/>
      <c r="D52" s="111"/>
      <c r="E52" s="149">
        <v>16</v>
      </c>
      <c r="F52" s="149"/>
      <c r="G52" s="149">
        <v>156</v>
      </c>
      <c r="H52" s="149"/>
      <c r="I52" s="149">
        <v>996000</v>
      </c>
    </row>
    <row r="53" spans="1:9" ht="12">
      <c r="A53" s="137">
        <v>5</v>
      </c>
      <c r="B53" s="137"/>
      <c r="C53" s="138" t="s">
        <v>250</v>
      </c>
      <c r="D53" s="137"/>
      <c r="E53" s="150">
        <v>16</v>
      </c>
      <c r="F53" s="150"/>
      <c r="G53" s="150">
        <v>156</v>
      </c>
      <c r="H53" s="150"/>
      <c r="I53" s="150">
        <v>996000</v>
      </c>
    </row>
    <row r="54" spans="1:9" ht="12">
      <c r="A54" s="137"/>
      <c r="B54" s="137"/>
      <c r="C54" s="138"/>
      <c r="D54" s="137"/>
      <c r="E54" s="150"/>
      <c r="F54" s="150"/>
      <c r="G54" s="150" t="s">
        <v>275</v>
      </c>
      <c r="H54" s="150"/>
      <c r="I54" s="150" t="s">
        <v>275</v>
      </c>
    </row>
    <row r="55" spans="1:9" ht="12">
      <c r="A55" s="137"/>
      <c r="B55" s="188" t="s">
        <v>268</v>
      </c>
      <c r="C55" s="192"/>
      <c r="D55" s="111"/>
      <c r="E55" s="149">
        <v>16</v>
      </c>
      <c r="F55" s="149"/>
      <c r="G55" s="149">
        <v>49</v>
      </c>
      <c r="H55" s="149"/>
      <c r="I55" s="149">
        <v>582000</v>
      </c>
    </row>
    <row r="56" spans="1:9" ht="12">
      <c r="A56" s="137">
        <v>13</v>
      </c>
      <c r="B56" s="137"/>
      <c r="C56" s="138" t="s">
        <v>311</v>
      </c>
      <c r="D56" s="137"/>
      <c r="E56" s="150">
        <v>16</v>
      </c>
      <c r="F56" s="150"/>
      <c r="G56" s="150">
        <v>49</v>
      </c>
      <c r="H56" s="150"/>
      <c r="I56" s="150">
        <v>582000</v>
      </c>
    </row>
    <row r="57" spans="1:9" ht="12">
      <c r="A57" s="137"/>
      <c r="B57" s="137"/>
      <c r="C57" s="138"/>
      <c r="D57" s="137"/>
      <c r="E57" s="150"/>
      <c r="F57" s="150"/>
      <c r="G57" s="150" t="s">
        <v>275</v>
      </c>
      <c r="H57" s="150"/>
      <c r="I57" s="150" t="s">
        <v>275</v>
      </c>
    </row>
    <row r="58" spans="1:9" ht="12">
      <c r="A58" s="137"/>
      <c r="B58" s="188" t="s">
        <v>140</v>
      </c>
      <c r="C58" s="192"/>
      <c r="D58" s="111"/>
      <c r="E58" s="149">
        <v>15</v>
      </c>
      <c r="F58" s="149"/>
      <c r="G58" s="149">
        <v>45</v>
      </c>
      <c r="H58" s="149"/>
      <c r="I58" s="149">
        <v>473000</v>
      </c>
    </row>
    <row r="59" spans="1:9" ht="12">
      <c r="A59" s="137">
        <v>17</v>
      </c>
      <c r="B59" s="137"/>
      <c r="C59" s="138" t="s">
        <v>270</v>
      </c>
      <c r="D59" s="137"/>
      <c r="E59" s="150">
        <v>15</v>
      </c>
      <c r="F59" s="150"/>
      <c r="G59" s="150">
        <v>45</v>
      </c>
      <c r="H59" s="150"/>
      <c r="I59" s="150">
        <v>473000</v>
      </c>
    </row>
    <row r="60" spans="1:9" ht="12">
      <c r="A60" s="137"/>
      <c r="B60" s="137"/>
      <c r="C60" s="138"/>
      <c r="D60" s="137"/>
      <c r="E60" s="150"/>
      <c r="F60" s="150"/>
      <c r="G60" s="150" t="s">
        <v>275</v>
      </c>
      <c r="H60" s="150"/>
      <c r="I60" s="150" t="s">
        <v>275</v>
      </c>
    </row>
    <row r="61" spans="1:9" ht="12">
      <c r="A61" s="137"/>
      <c r="B61" s="188" t="s">
        <v>41</v>
      </c>
      <c r="C61" s="192"/>
      <c r="D61" s="111"/>
      <c r="E61" s="149">
        <v>79</v>
      </c>
      <c r="F61" s="149"/>
      <c r="G61" s="149">
        <v>482</v>
      </c>
      <c r="H61" s="149"/>
      <c r="I61" s="149">
        <v>6952000</v>
      </c>
    </row>
    <row r="62" spans="1:9" ht="12">
      <c r="A62" s="137">
        <v>1</v>
      </c>
      <c r="B62" s="137"/>
      <c r="C62" s="138" t="s">
        <v>42</v>
      </c>
      <c r="D62" s="137"/>
      <c r="E62" s="150">
        <v>49</v>
      </c>
      <c r="F62" s="150"/>
      <c r="G62" s="150">
        <v>412</v>
      </c>
      <c r="H62" s="150"/>
      <c r="I62" s="150">
        <v>6100000</v>
      </c>
    </row>
    <row r="63" spans="1:9" ht="12">
      <c r="A63" s="137" t="s">
        <v>319</v>
      </c>
      <c r="B63" s="137"/>
      <c r="C63" s="138" t="s">
        <v>312</v>
      </c>
      <c r="D63" s="137"/>
      <c r="E63" s="150">
        <v>10</v>
      </c>
      <c r="F63" s="150"/>
      <c r="G63" s="150">
        <v>17</v>
      </c>
      <c r="H63" s="150"/>
      <c r="I63" s="150"/>
    </row>
    <row r="64" spans="1:9" ht="12">
      <c r="A64" s="137">
        <v>18</v>
      </c>
      <c r="B64" s="137"/>
      <c r="C64" s="138" t="s">
        <v>288</v>
      </c>
      <c r="D64" s="137"/>
      <c r="E64" s="150">
        <v>10</v>
      </c>
      <c r="F64" s="150"/>
      <c r="G64" s="150">
        <v>32</v>
      </c>
      <c r="H64" s="150"/>
      <c r="I64" s="150">
        <v>390000</v>
      </c>
    </row>
    <row r="65" spans="1:9" ht="24">
      <c r="A65" s="137">
        <v>19</v>
      </c>
      <c r="B65" s="137"/>
      <c r="C65" s="138" t="s">
        <v>313</v>
      </c>
      <c r="D65" s="137"/>
      <c r="E65" s="150">
        <v>10</v>
      </c>
      <c r="F65" s="150"/>
      <c r="G65" s="150">
        <v>21</v>
      </c>
      <c r="H65" s="150"/>
      <c r="I65" s="150">
        <v>462000</v>
      </c>
    </row>
    <row r="66" spans="1:9" ht="12">
      <c r="A66" s="137"/>
      <c r="B66" s="137"/>
      <c r="C66" s="138"/>
      <c r="D66" s="137"/>
      <c r="E66" s="150"/>
      <c r="F66" s="150"/>
      <c r="G66" s="150" t="s">
        <v>275</v>
      </c>
      <c r="H66" s="150"/>
      <c r="I66" s="150" t="s">
        <v>275</v>
      </c>
    </row>
    <row r="67" spans="1:9" ht="12">
      <c r="A67" s="137"/>
      <c r="B67" s="188" t="s">
        <v>271</v>
      </c>
      <c r="C67" s="192"/>
      <c r="D67" s="111"/>
      <c r="E67" s="149">
        <v>16</v>
      </c>
      <c r="F67" s="149"/>
      <c r="G67" s="149">
        <v>70</v>
      </c>
      <c r="H67" s="149"/>
      <c r="I67" s="149">
        <v>696700</v>
      </c>
    </row>
    <row r="68" spans="1:9" ht="12">
      <c r="A68" s="137">
        <v>9</v>
      </c>
      <c r="B68" s="137"/>
      <c r="C68" s="138" t="s">
        <v>272</v>
      </c>
      <c r="D68" s="137"/>
      <c r="E68" s="150">
        <v>16</v>
      </c>
      <c r="F68" s="150"/>
      <c r="G68" s="150">
        <v>70</v>
      </c>
      <c r="H68" s="150"/>
      <c r="I68" s="150">
        <v>696700</v>
      </c>
    </row>
    <row r="69" spans="1:9" ht="12">
      <c r="A69" s="111"/>
      <c r="B69" s="137"/>
      <c r="C69" s="138"/>
      <c r="D69" s="137"/>
      <c r="E69" s="150"/>
      <c r="F69" s="150"/>
      <c r="G69" s="150" t="s">
        <v>275</v>
      </c>
      <c r="H69" s="150"/>
      <c r="I69" s="150" t="s">
        <v>275</v>
      </c>
    </row>
    <row r="70" spans="1:9" ht="12">
      <c r="A70" s="137"/>
      <c r="B70" s="188" t="s">
        <v>314</v>
      </c>
      <c r="C70" s="192"/>
      <c r="D70" s="111"/>
      <c r="E70" s="149">
        <v>35</v>
      </c>
      <c r="F70" s="149"/>
      <c r="G70" s="149">
        <v>106</v>
      </c>
      <c r="H70" s="149"/>
      <c r="I70" s="149">
        <v>1277200</v>
      </c>
    </row>
    <row r="71" spans="1:9" ht="12">
      <c r="A71" s="137">
        <v>16</v>
      </c>
      <c r="B71" s="137"/>
      <c r="C71" s="138" t="s">
        <v>315</v>
      </c>
      <c r="D71" s="137"/>
      <c r="E71" s="150">
        <v>15</v>
      </c>
      <c r="F71" s="150"/>
      <c r="G71" s="150">
        <v>49</v>
      </c>
      <c r="H71" s="150"/>
      <c r="I71" s="150">
        <v>567000</v>
      </c>
    </row>
    <row r="72" spans="1:9" ht="24">
      <c r="A72" s="137">
        <v>33</v>
      </c>
      <c r="B72" s="137"/>
      <c r="C72" s="138" t="s">
        <v>316</v>
      </c>
      <c r="D72" s="137"/>
      <c r="E72" s="150">
        <v>10</v>
      </c>
      <c r="F72" s="150"/>
      <c r="G72" s="150">
        <v>26</v>
      </c>
      <c r="H72" s="150"/>
      <c r="I72" s="150">
        <v>327200</v>
      </c>
    </row>
    <row r="73" spans="1:9" ht="12">
      <c r="A73" s="137">
        <v>34</v>
      </c>
      <c r="B73" s="137"/>
      <c r="C73" s="138" t="s">
        <v>317</v>
      </c>
      <c r="D73" s="137"/>
      <c r="E73" s="150">
        <v>10</v>
      </c>
      <c r="F73" s="150"/>
      <c r="G73" s="150">
        <v>31</v>
      </c>
      <c r="H73" s="150"/>
      <c r="I73" s="150">
        <v>383000</v>
      </c>
    </row>
    <row r="74" spans="1:9" ht="12">
      <c r="A74" s="137"/>
      <c r="B74" s="137"/>
      <c r="C74" s="138"/>
      <c r="D74" s="137"/>
      <c r="E74" s="150"/>
      <c r="F74" s="150"/>
      <c r="G74" s="150"/>
      <c r="H74" s="150"/>
      <c r="I74" s="150"/>
    </row>
    <row r="75" spans="1:9" ht="12">
      <c r="A75" s="137"/>
      <c r="B75" s="48"/>
      <c r="C75" s="47" t="s">
        <v>56</v>
      </c>
      <c r="D75" s="48"/>
      <c r="E75" s="151">
        <v>495</v>
      </c>
      <c r="F75" s="152"/>
      <c r="G75" s="151">
        <v>2334</v>
      </c>
      <c r="H75" s="152"/>
      <c r="I75" s="151">
        <v>25104104</v>
      </c>
    </row>
    <row r="76" spans="1:9" ht="12">
      <c r="A76" s="137"/>
      <c r="B76" s="146"/>
      <c r="C76" s="147"/>
      <c r="D76" s="146"/>
      <c r="E76" s="153"/>
      <c r="F76" s="153"/>
      <c r="G76" s="153"/>
      <c r="H76" s="153"/>
      <c r="I76" s="153"/>
    </row>
    <row r="77" spans="1:9" ht="12">
      <c r="A77" s="111"/>
      <c r="B77" s="146"/>
      <c r="C77" s="147"/>
      <c r="D77" s="146"/>
      <c r="E77" s="153"/>
      <c r="F77" s="153"/>
      <c r="G77" s="153"/>
      <c r="H77" s="153"/>
      <c r="I77" s="153"/>
    </row>
    <row r="78" spans="1:9">
      <c r="B78" s="127"/>
      <c r="C78" s="128"/>
      <c r="E78" s="128"/>
      <c r="G78" s="129"/>
      <c r="I78" s="130"/>
    </row>
    <row r="79" spans="1:9">
      <c r="B79" s="127"/>
      <c r="C79" s="128"/>
      <c r="E79" s="128"/>
      <c r="G79" s="129"/>
      <c r="I79" s="130"/>
    </row>
    <row r="80" spans="1:9">
      <c r="B80" s="127"/>
      <c r="C80" s="128"/>
      <c r="E80" s="128"/>
      <c r="G80" s="129"/>
      <c r="I80" s="130"/>
    </row>
    <row r="81" spans="2:9">
      <c r="B81" s="127"/>
      <c r="C81" s="128"/>
      <c r="E81" s="128"/>
      <c r="G81" s="129"/>
      <c r="I81" s="130"/>
    </row>
    <row r="82" spans="2:9">
      <c r="B82" s="127"/>
      <c r="C82" s="128"/>
      <c r="E82" s="128"/>
      <c r="G82" s="129"/>
      <c r="I82" s="130"/>
    </row>
    <row r="83" spans="2:9">
      <c r="B83" s="127"/>
      <c r="C83" s="128"/>
      <c r="E83" s="128"/>
      <c r="G83" s="129"/>
      <c r="I83" s="130"/>
    </row>
    <row r="84" spans="2:9">
      <c r="B84" s="127"/>
      <c r="C84" s="128"/>
      <c r="E84" s="128"/>
      <c r="G84" s="129"/>
      <c r="I84" s="130"/>
    </row>
    <row r="85" spans="2:9">
      <c r="B85" s="127"/>
      <c r="C85" s="128"/>
      <c r="E85" s="128"/>
      <c r="G85" s="129"/>
      <c r="I85" s="130"/>
    </row>
    <row r="86" spans="2:9">
      <c r="B86" s="127"/>
      <c r="C86" s="128"/>
      <c r="E86" s="128"/>
      <c r="G86" s="129"/>
      <c r="I86" s="130"/>
    </row>
    <row r="87" spans="2:9">
      <c r="B87" s="127"/>
      <c r="C87" s="128"/>
      <c r="E87" s="128"/>
      <c r="G87" s="129"/>
      <c r="I87" s="130"/>
    </row>
    <row r="88" spans="2:9">
      <c r="B88" s="127"/>
      <c r="C88" s="128"/>
      <c r="E88" s="128"/>
      <c r="G88" s="129"/>
      <c r="I88" s="130"/>
    </row>
    <row r="89" spans="2:9">
      <c r="B89" s="127"/>
      <c r="C89" s="128"/>
      <c r="E89" s="128"/>
      <c r="G89" s="129"/>
      <c r="I89" s="130"/>
    </row>
    <row r="90" spans="2:9">
      <c r="B90" s="127"/>
      <c r="C90" s="128"/>
      <c r="E90" s="128"/>
      <c r="G90" s="129"/>
      <c r="I90" s="130"/>
    </row>
    <row r="91" spans="2:9">
      <c r="B91" s="127"/>
      <c r="C91" s="128"/>
      <c r="E91" s="128"/>
      <c r="G91" s="129"/>
      <c r="I91" s="130"/>
    </row>
    <row r="92" spans="2:9">
      <c r="B92" s="127"/>
      <c r="C92" s="128"/>
      <c r="E92" s="128"/>
      <c r="G92" s="129"/>
      <c r="I92" s="130"/>
    </row>
    <row r="93" spans="2:9">
      <c r="B93" s="127"/>
      <c r="C93" s="128"/>
      <c r="E93" s="128"/>
      <c r="G93" s="129"/>
      <c r="I93" s="130"/>
    </row>
    <row r="94" spans="2:9">
      <c r="B94" s="127"/>
      <c r="C94" s="128"/>
      <c r="E94" s="128"/>
      <c r="G94" s="129"/>
      <c r="I94" s="130"/>
    </row>
    <row r="95" spans="2:9">
      <c r="B95" s="127"/>
      <c r="C95" s="128"/>
      <c r="E95" s="128"/>
      <c r="G95" s="129"/>
      <c r="I95" s="130"/>
    </row>
    <row r="96" spans="2:9">
      <c r="B96" s="127"/>
      <c r="C96" s="128"/>
      <c r="E96" s="128"/>
      <c r="G96" s="129"/>
      <c r="I96" s="130"/>
    </row>
    <row r="97" spans="2:9">
      <c r="B97" s="127"/>
      <c r="C97" s="128"/>
      <c r="E97" s="128"/>
      <c r="G97" s="129"/>
      <c r="I97" s="130"/>
    </row>
    <row r="98" spans="2:9">
      <c r="B98" s="127"/>
      <c r="C98" s="128"/>
      <c r="E98" s="128"/>
      <c r="G98" s="129"/>
      <c r="I98" s="130"/>
    </row>
    <row r="99" spans="2:9">
      <c r="B99" s="127"/>
      <c r="C99" s="128"/>
      <c r="E99" s="128"/>
      <c r="G99" s="129"/>
      <c r="I99" s="130"/>
    </row>
    <row r="100" spans="2:9">
      <c r="B100" s="127"/>
      <c r="C100" s="128"/>
      <c r="E100" s="128"/>
      <c r="G100" s="129"/>
      <c r="I100" s="130"/>
    </row>
    <row r="101" spans="2:9">
      <c r="B101" s="127"/>
      <c r="C101" s="128"/>
      <c r="E101" s="128"/>
      <c r="G101" s="129"/>
      <c r="I101" s="130"/>
    </row>
    <row r="102" spans="2:9">
      <c r="B102" s="127"/>
      <c r="C102" s="128"/>
      <c r="E102" s="128"/>
      <c r="G102" s="129"/>
      <c r="I102" s="130"/>
    </row>
    <row r="103" spans="2:9">
      <c r="B103" s="127"/>
      <c r="C103" s="128"/>
      <c r="E103" s="128"/>
      <c r="G103" s="129"/>
      <c r="I103" s="130"/>
    </row>
    <row r="104" spans="2:9">
      <c r="B104" s="127"/>
      <c r="C104" s="128"/>
      <c r="E104" s="128"/>
      <c r="G104" s="129"/>
      <c r="I104" s="130"/>
    </row>
    <row r="105" spans="2:9">
      <c r="B105" s="127"/>
      <c r="C105" s="128"/>
      <c r="E105" s="128"/>
      <c r="G105" s="129"/>
      <c r="I105" s="130"/>
    </row>
    <row r="106" spans="2:9">
      <c r="B106" s="127"/>
      <c r="C106" s="128"/>
      <c r="E106" s="128"/>
      <c r="G106" s="129"/>
      <c r="I106" s="130"/>
    </row>
    <row r="107" spans="2:9">
      <c r="B107" s="127"/>
      <c r="C107" s="128"/>
      <c r="E107" s="128"/>
      <c r="G107" s="129"/>
      <c r="I107" s="130"/>
    </row>
    <row r="108" spans="2:9">
      <c r="B108" s="127"/>
      <c r="C108" s="128"/>
      <c r="E108" s="128"/>
      <c r="G108" s="129"/>
      <c r="I108" s="130"/>
    </row>
    <row r="109" spans="2:9">
      <c r="B109" s="127"/>
      <c r="C109" s="128"/>
      <c r="E109" s="128"/>
      <c r="G109" s="129"/>
      <c r="I109" s="130"/>
    </row>
    <row r="110" spans="2:9">
      <c r="B110" s="127"/>
      <c r="C110" s="128"/>
      <c r="E110" s="128"/>
      <c r="G110" s="129"/>
      <c r="I110" s="130"/>
    </row>
    <row r="111" spans="2:9">
      <c r="B111" s="127"/>
      <c r="C111" s="128"/>
      <c r="E111" s="128"/>
      <c r="G111" s="129"/>
      <c r="I111" s="130"/>
    </row>
    <row r="112" spans="2:9">
      <c r="B112" s="127"/>
      <c r="C112" s="128"/>
      <c r="E112" s="128"/>
      <c r="G112" s="129"/>
      <c r="I112" s="130"/>
    </row>
    <row r="113" spans="2:9">
      <c r="B113" s="127"/>
      <c r="C113" s="128"/>
      <c r="E113" s="128"/>
      <c r="G113" s="129"/>
      <c r="I113" s="130"/>
    </row>
    <row r="114" spans="2:9">
      <c r="B114" s="127"/>
      <c r="C114" s="128"/>
      <c r="E114" s="128"/>
      <c r="G114" s="129"/>
      <c r="I114" s="130"/>
    </row>
    <row r="115" spans="2:9">
      <c r="B115" s="127"/>
      <c r="C115" s="128"/>
      <c r="E115" s="128"/>
      <c r="G115" s="129"/>
      <c r="I115" s="130"/>
    </row>
    <row r="116" spans="2:9">
      <c r="B116" s="127"/>
      <c r="C116" s="128"/>
      <c r="E116" s="128"/>
      <c r="G116" s="129"/>
      <c r="I116" s="130"/>
    </row>
    <row r="117" spans="2:9">
      <c r="B117" s="127"/>
      <c r="C117" s="128"/>
      <c r="E117" s="128"/>
      <c r="G117" s="129"/>
      <c r="I117" s="130"/>
    </row>
    <row r="118" spans="2:9">
      <c r="B118" s="127"/>
      <c r="C118" s="128"/>
      <c r="E118" s="128"/>
      <c r="G118" s="129"/>
      <c r="I118" s="130"/>
    </row>
    <row r="119" spans="2:9">
      <c r="B119" s="127"/>
      <c r="C119" s="128"/>
      <c r="E119" s="128"/>
      <c r="G119" s="129"/>
      <c r="I119" s="130"/>
    </row>
    <row r="120" spans="2:9">
      <c r="B120" s="127"/>
      <c r="C120" s="128"/>
      <c r="E120" s="128"/>
      <c r="G120" s="129"/>
      <c r="I120" s="130"/>
    </row>
    <row r="121" spans="2:9">
      <c r="B121" s="127"/>
      <c r="C121" s="128"/>
      <c r="E121" s="128"/>
      <c r="G121" s="129"/>
      <c r="I121" s="130"/>
    </row>
    <row r="122" spans="2:9">
      <c r="B122" s="127"/>
      <c r="C122" s="128"/>
      <c r="E122" s="128"/>
      <c r="G122" s="129"/>
      <c r="I122" s="130"/>
    </row>
    <row r="123" spans="2:9">
      <c r="B123" s="127"/>
      <c r="C123" s="128"/>
      <c r="E123" s="128"/>
      <c r="G123" s="129"/>
      <c r="I123" s="130"/>
    </row>
    <row r="124" spans="2:9">
      <c r="B124" s="127"/>
      <c r="C124" s="128"/>
      <c r="E124" s="128"/>
      <c r="G124" s="129"/>
      <c r="I124" s="130"/>
    </row>
    <row r="125" spans="2:9">
      <c r="B125" s="127"/>
      <c r="C125" s="128"/>
      <c r="E125" s="128"/>
      <c r="G125" s="129"/>
      <c r="I125" s="130"/>
    </row>
    <row r="126" spans="2:9">
      <c r="B126" s="127"/>
      <c r="C126" s="128"/>
      <c r="E126" s="128"/>
      <c r="G126" s="129"/>
      <c r="I126" s="130"/>
    </row>
    <row r="127" spans="2:9">
      <c r="B127" s="127"/>
      <c r="C127" s="128"/>
      <c r="E127" s="128"/>
      <c r="G127" s="129"/>
      <c r="I127" s="130"/>
    </row>
    <row r="128" spans="2:9">
      <c r="B128" s="127"/>
      <c r="C128" s="128"/>
      <c r="E128" s="128"/>
      <c r="G128" s="129"/>
      <c r="I128" s="130"/>
    </row>
    <row r="129" spans="2:9">
      <c r="B129" s="127"/>
      <c r="C129" s="128"/>
      <c r="E129" s="128"/>
      <c r="G129" s="129"/>
      <c r="I129" s="130"/>
    </row>
    <row r="130" spans="2:9">
      <c r="B130" s="127"/>
      <c r="C130" s="128"/>
      <c r="E130" s="128"/>
      <c r="G130" s="129"/>
      <c r="I130" s="130"/>
    </row>
    <row r="131" spans="2:9">
      <c r="B131" s="127"/>
      <c r="C131" s="128"/>
      <c r="E131" s="128"/>
      <c r="G131" s="129"/>
      <c r="I131" s="130"/>
    </row>
    <row r="132" spans="2:9">
      <c r="B132" s="127"/>
      <c r="C132" s="128"/>
      <c r="E132" s="128"/>
      <c r="G132" s="129"/>
      <c r="I132" s="130"/>
    </row>
    <row r="133" spans="2:9">
      <c r="B133" s="127"/>
      <c r="C133" s="128"/>
      <c r="E133" s="128"/>
      <c r="G133" s="129"/>
      <c r="I133" s="130"/>
    </row>
    <row r="134" spans="2:9">
      <c r="B134" s="127"/>
      <c r="C134" s="128"/>
      <c r="E134" s="128"/>
      <c r="G134" s="129"/>
      <c r="I134" s="130"/>
    </row>
    <row r="135" spans="2:9">
      <c r="B135" s="127"/>
      <c r="C135" s="128"/>
      <c r="E135" s="128"/>
      <c r="G135" s="129"/>
      <c r="I135" s="130"/>
    </row>
    <row r="136" spans="2:9">
      <c r="B136" s="127"/>
      <c r="C136" s="128"/>
      <c r="E136" s="128"/>
      <c r="G136" s="129"/>
      <c r="I136" s="130"/>
    </row>
    <row r="137" spans="2:9">
      <c r="B137" s="127"/>
      <c r="C137" s="128"/>
      <c r="E137" s="128"/>
      <c r="G137" s="129"/>
      <c r="I137" s="130"/>
    </row>
    <row r="138" spans="2:9">
      <c r="B138" s="127"/>
      <c r="C138" s="128"/>
      <c r="E138" s="128"/>
      <c r="G138" s="129"/>
      <c r="I138" s="130"/>
    </row>
    <row r="139" spans="2:9">
      <c r="B139" s="127"/>
      <c r="C139" s="128"/>
      <c r="E139" s="128"/>
      <c r="G139" s="129"/>
      <c r="I139" s="130"/>
    </row>
    <row r="140" spans="2:9">
      <c r="B140" s="127"/>
      <c r="C140" s="128"/>
      <c r="E140" s="128"/>
      <c r="G140" s="129"/>
      <c r="I140" s="130"/>
    </row>
    <row r="141" spans="2:9">
      <c r="B141" s="127"/>
      <c r="C141" s="128"/>
      <c r="E141" s="128"/>
      <c r="G141" s="129"/>
      <c r="I141" s="130"/>
    </row>
    <row r="142" spans="2:9">
      <c r="B142" s="127"/>
      <c r="C142" s="128"/>
      <c r="E142" s="128"/>
      <c r="G142" s="129"/>
      <c r="I142" s="130"/>
    </row>
    <row r="143" spans="2:9">
      <c r="B143" s="127"/>
      <c r="C143" s="128"/>
      <c r="E143" s="128"/>
      <c r="G143" s="129"/>
      <c r="I143" s="130"/>
    </row>
    <row r="144" spans="2:9">
      <c r="B144" s="127"/>
      <c r="C144" s="128"/>
      <c r="E144" s="128"/>
      <c r="G144" s="129"/>
      <c r="I144" s="130"/>
    </row>
    <row r="145" spans="2:9">
      <c r="B145" s="127"/>
      <c r="C145" s="128"/>
      <c r="E145" s="128"/>
      <c r="G145" s="129"/>
      <c r="I145" s="130"/>
    </row>
    <row r="146" spans="2:9">
      <c r="B146" s="127"/>
      <c r="C146" s="128"/>
      <c r="E146" s="128"/>
      <c r="G146" s="129"/>
      <c r="I146" s="130"/>
    </row>
    <row r="147" spans="2:9">
      <c r="B147" s="127"/>
      <c r="C147" s="128"/>
      <c r="E147" s="128"/>
      <c r="G147" s="129"/>
      <c r="I147" s="130"/>
    </row>
    <row r="148" spans="2:9">
      <c r="B148" s="127"/>
      <c r="C148" s="128"/>
      <c r="E148" s="128"/>
      <c r="G148" s="129"/>
      <c r="I148" s="130"/>
    </row>
    <row r="149" spans="2:9">
      <c r="B149" s="127"/>
      <c r="C149" s="128"/>
      <c r="E149" s="128"/>
      <c r="G149" s="129"/>
      <c r="I149" s="130"/>
    </row>
    <row r="150" spans="2:9">
      <c r="B150" s="127"/>
      <c r="C150" s="128"/>
      <c r="E150" s="128"/>
      <c r="G150" s="129"/>
      <c r="I150" s="130"/>
    </row>
    <row r="151" spans="2:9">
      <c r="B151" s="127"/>
      <c r="C151" s="128"/>
      <c r="E151" s="128"/>
      <c r="G151" s="129"/>
      <c r="I151" s="130"/>
    </row>
    <row r="152" spans="2:9">
      <c r="B152" s="127"/>
      <c r="C152" s="128"/>
      <c r="E152" s="128"/>
      <c r="G152" s="129"/>
      <c r="I152" s="130"/>
    </row>
    <row r="153" spans="2:9">
      <c r="B153" s="127"/>
      <c r="C153" s="128"/>
      <c r="E153" s="128"/>
      <c r="G153" s="129"/>
      <c r="I153" s="130"/>
    </row>
    <row r="154" spans="2:9">
      <c r="B154" s="127"/>
      <c r="C154" s="128"/>
      <c r="E154" s="128"/>
      <c r="G154" s="129"/>
      <c r="I154" s="130"/>
    </row>
    <row r="155" spans="2:9">
      <c r="B155" s="127"/>
      <c r="C155" s="128"/>
      <c r="E155" s="128"/>
      <c r="G155" s="129"/>
      <c r="I155" s="130"/>
    </row>
    <row r="156" spans="2:9">
      <c r="B156" s="127"/>
      <c r="C156" s="128"/>
      <c r="E156" s="128"/>
      <c r="G156" s="129"/>
      <c r="I156" s="130"/>
    </row>
    <row r="157" spans="2:9">
      <c r="B157" s="127"/>
      <c r="C157" s="128"/>
      <c r="E157" s="128"/>
      <c r="G157" s="129"/>
      <c r="I157" s="130"/>
    </row>
    <row r="158" spans="2:9">
      <c r="B158" s="127"/>
      <c r="C158" s="128"/>
      <c r="E158" s="128"/>
      <c r="G158" s="129"/>
      <c r="I158" s="130"/>
    </row>
    <row r="159" spans="2:9">
      <c r="B159" s="127"/>
      <c r="C159" s="128"/>
      <c r="E159" s="128"/>
      <c r="G159" s="129"/>
      <c r="I159" s="130"/>
    </row>
    <row r="160" spans="2:9">
      <c r="B160" s="127"/>
      <c r="C160" s="128"/>
      <c r="E160" s="128"/>
      <c r="G160" s="129"/>
      <c r="I160" s="130"/>
    </row>
    <row r="161" spans="2:9">
      <c r="B161" s="127"/>
      <c r="C161" s="128"/>
      <c r="E161" s="128"/>
      <c r="G161" s="129"/>
      <c r="I161" s="130"/>
    </row>
    <row r="162" spans="2:9">
      <c r="B162" s="127"/>
      <c r="C162" s="128"/>
      <c r="E162" s="128"/>
      <c r="G162" s="129"/>
      <c r="I162" s="130"/>
    </row>
    <row r="163" spans="2:9">
      <c r="B163" s="127"/>
      <c r="C163" s="128"/>
      <c r="E163" s="128"/>
      <c r="G163" s="129"/>
      <c r="I163" s="130"/>
    </row>
    <row r="164" spans="2:9">
      <c r="B164" s="127"/>
      <c r="C164" s="128"/>
      <c r="E164" s="128"/>
      <c r="G164" s="129"/>
      <c r="I164" s="130"/>
    </row>
    <row r="165" spans="2:9">
      <c r="B165" s="127"/>
      <c r="C165" s="128"/>
      <c r="E165" s="128"/>
      <c r="G165" s="129"/>
      <c r="I165" s="130"/>
    </row>
    <row r="166" spans="2:9">
      <c r="B166" s="127"/>
      <c r="C166" s="128"/>
      <c r="E166" s="128"/>
      <c r="G166" s="129"/>
      <c r="I166" s="130"/>
    </row>
    <row r="167" spans="2:9">
      <c r="B167" s="127"/>
      <c r="C167" s="128"/>
      <c r="E167" s="128"/>
      <c r="G167" s="129"/>
      <c r="I167" s="130"/>
    </row>
    <row r="168" spans="2:9">
      <c r="B168" s="127"/>
      <c r="C168" s="128"/>
      <c r="E168" s="128"/>
      <c r="G168" s="129"/>
      <c r="I168" s="130"/>
    </row>
    <row r="169" spans="2:9">
      <c r="B169" s="127"/>
      <c r="C169" s="128"/>
      <c r="E169" s="128"/>
      <c r="G169" s="129"/>
      <c r="I169" s="130"/>
    </row>
    <row r="170" spans="2:9">
      <c r="B170" s="127"/>
      <c r="C170" s="128"/>
      <c r="E170" s="128"/>
      <c r="G170" s="129"/>
      <c r="I170" s="130"/>
    </row>
    <row r="171" spans="2:9">
      <c r="B171" s="127"/>
      <c r="C171" s="128"/>
      <c r="E171" s="128"/>
      <c r="G171" s="129"/>
      <c r="I171" s="130"/>
    </row>
    <row r="172" spans="2:9">
      <c r="B172" s="127"/>
      <c r="C172" s="128"/>
      <c r="E172" s="128"/>
      <c r="G172" s="129"/>
      <c r="I172" s="130"/>
    </row>
    <row r="173" spans="2:9">
      <c r="B173" s="127"/>
      <c r="C173" s="128"/>
      <c r="E173" s="128"/>
      <c r="G173" s="129"/>
      <c r="I173" s="130"/>
    </row>
    <row r="174" spans="2:9">
      <c r="B174" s="127"/>
      <c r="C174" s="128"/>
      <c r="E174" s="128"/>
      <c r="G174" s="129"/>
      <c r="I174" s="130"/>
    </row>
    <row r="175" spans="2:9">
      <c r="B175" s="127"/>
      <c r="C175" s="128"/>
      <c r="E175" s="128"/>
      <c r="G175" s="129"/>
      <c r="I175" s="130"/>
    </row>
    <row r="176" spans="2:9">
      <c r="B176" s="127"/>
      <c r="C176" s="128"/>
      <c r="E176" s="128"/>
      <c r="G176" s="129"/>
      <c r="I176" s="130"/>
    </row>
    <row r="177" spans="2:9">
      <c r="B177" s="127"/>
      <c r="C177" s="128"/>
      <c r="E177" s="128"/>
      <c r="G177" s="129"/>
      <c r="I177" s="130"/>
    </row>
    <row r="178" spans="2:9">
      <c r="B178" s="127"/>
      <c r="C178" s="128"/>
      <c r="E178" s="128"/>
      <c r="G178" s="129"/>
      <c r="I178" s="130"/>
    </row>
    <row r="179" spans="2:9">
      <c r="B179" s="127"/>
      <c r="C179" s="128"/>
      <c r="E179" s="128"/>
      <c r="G179" s="129"/>
      <c r="I179" s="130"/>
    </row>
    <row r="180" spans="2:9">
      <c r="B180" s="127"/>
      <c r="C180" s="128"/>
      <c r="E180" s="128"/>
      <c r="G180" s="129"/>
      <c r="I180" s="130"/>
    </row>
    <row r="181" spans="2:9">
      <c r="B181" s="127"/>
      <c r="C181" s="128"/>
      <c r="E181" s="128"/>
      <c r="G181" s="129"/>
      <c r="I181" s="130"/>
    </row>
    <row r="182" spans="2:9">
      <c r="B182" s="127"/>
      <c r="C182" s="128"/>
      <c r="E182" s="128"/>
      <c r="G182" s="129"/>
      <c r="I182" s="130"/>
    </row>
    <row r="183" spans="2:9">
      <c r="B183" s="127"/>
      <c r="C183" s="128"/>
      <c r="E183" s="128"/>
      <c r="G183" s="129"/>
      <c r="I183" s="130"/>
    </row>
    <row r="184" spans="2:9">
      <c r="B184" s="127"/>
      <c r="C184" s="128"/>
      <c r="E184" s="128"/>
      <c r="G184" s="129"/>
      <c r="I184" s="130"/>
    </row>
    <row r="185" spans="2:9">
      <c r="B185" s="127"/>
      <c r="C185" s="128"/>
      <c r="E185" s="128"/>
      <c r="G185" s="129"/>
      <c r="I185" s="130"/>
    </row>
    <row r="186" spans="2:9">
      <c r="B186" s="127"/>
      <c r="C186" s="128"/>
      <c r="E186" s="128"/>
      <c r="G186" s="129"/>
      <c r="I186" s="130"/>
    </row>
    <row r="187" spans="2:9">
      <c r="B187" s="127"/>
      <c r="C187" s="128"/>
      <c r="E187" s="128"/>
      <c r="G187" s="129"/>
      <c r="I187" s="130"/>
    </row>
    <row r="188" spans="2:9">
      <c r="B188" s="127"/>
      <c r="C188" s="128"/>
      <c r="E188" s="128"/>
      <c r="G188" s="129"/>
      <c r="I188" s="130"/>
    </row>
    <row r="189" spans="2:9">
      <c r="B189" s="127"/>
      <c r="C189" s="128"/>
      <c r="E189" s="128"/>
      <c r="G189" s="129"/>
      <c r="I189" s="130"/>
    </row>
    <row r="190" spans="2:9">
      <c r="B190" s="127"/>
      <c r="C190" s="128"/>
      <c r="E190" s="128"/>
      <c r="G190" s="129"/>
      <c r="I190" s="130"/>
    </row>
    <row r="191" spans="2:9">
      <c r="B191" s="127"/>
      <c r="C191" s="128"/>
      <c r="E191" s="128"/>
      <c r="G191" s="129"/>
      <c r="I191" s="130"/>
    </row>
    <row r="192" spans="2:9">
      <c r="B192" s="127"/>
      <c r="C192" s="128"/>
      <c r="E192" s="128"/>
      <c r="G192" s="129"/>
      <c r="I192" s="130"/>
    </row>
    <row r="193" spans="2:9">
      <c r="B193" s="127"/>
      <c r="C193" s="128"/>
      <c r="E193" s="128"/>
      <c r="G193" s="129"/>
      <c r="I193" s="130"/>
    </row>
    <row r="194" spans="2:9">
      <c r="B194" s="127"/>
      <c r="C194" s="128"/>
      <c r="E194" s="128"/>
      <c r="G194" s="129"/>
      <c r="I194" s="130"/>
    </row>
    <row r="195" spans="2:9">
      <c r="B195" s="127"/>
      <c r="C195" s="128"/>
      <c r="E195" s="128"/>
      <c r="G195" s="129"/>
      <c r="I195" s="130"/>
    </row>
    <row r="196" spans="2:9">
      <c r="B196" s="127"/>
      <c r="C196" s="128"/>
      <c r="E196" s="128"/>
      <c r="G196" s="129"/>
      <c r="I196" s="130"/>
    </row>
    <row r="197" spans="2:9">
      <c r="B197" s="127"/>
      <c r="C197" s="128"/>
      <c r="E197" s="128"/>
      <c r="G197" s="129"/>
      <c r="I197" s="130"/>
    </row>
    <row r="198" spans="2:9">
      <c r="B198" s="127"/>
      <c r="C198" s="128"/>
      <c r="E198" s="128"/>
      <c r="G198" s="129"/>
      <c r="I198" s="130"/>
    </row>
    <row r="199" spans="2:9">
      <c r="B199" s="127"/>
      <c r="C199" s="128"/>
      <c r="E199" s="128"/>
      <c r="G199" s="129"/>
      <c r="I199" s="130"/>
    </row>
    <row r="200" spans="2:9">
      <c r="B200" s="127"/>
      <c r="C200" s="128"/>
      <c r="E200" s="128"/>
      <c r="G200" s="129"/>
      <c r="I200" s="130"/>
    </row>
    <row r="201" spans="2:9">
      <c r="B201" s="127"/>
      <c r="C201" s="128"/>
      <c r="E201" s="128"/>
      <c r="G201" s="129"/>
      <c r="I201" s="130"/>
    </row>
    <row r="202" spans="2:9">
      <c r="B202" s="127"/>
      <c r="C202" s="128"/>
      <c r="E202" s="128"/>
      <c r="G202" s="129"/>
      <c r="I202" s="130"/>
    </row>
    <row r="203" spans="2:9">
      <c r="B203" s="127"/>
      <c r="C203" s="128"/>
      <c r="E203" s="128"/>
      <c r="G203" s="129"/>
      <c r="I203" s="130"/>
    </row>
    <row r="204" spans="2:9">
      <c r="B204" s="127"/>
      <c r="C204" s="128"/>
      <c r="E204" s="128"/>
      <c r="G204" s="129"/>
      <c r="I204" s="130"/>
    </row>
    <row r="205" spans="2:9">
      <c r="B205" s="127"/>
      <c r="C205" s="128"/>
      <c r="E205" s="128"/>
      <c r="G205" s="129"/>
      <c r="I205" s="130"/>
    </row>
    <row r="206" spans="2:9">
      <c r="B206" s="127"/>
      <c r="C206" s="128"/>
      <c r="E206" s="128"/>
      <c r="G206" s="129"/>
      <c r="I206" s="130"/>
    </row>
    <row r="207" spans="2:9">
      <c r="B207" s="127"/>
      <c r="C207" s="128"/>
      <c r="E207" s="128"/>
      <c r="G207" s="129"/>
      <c r="I207" s="130"/>
    </row>
    <row r="208" spans="2:9">
      <c r="B208" s="127"/>
      <c r="C208" s="128"/>
      <c r="E208" s="128"/>
      <c r="G208" s="129"/>
      <c r="I208" s="130"/>
    </row>
    <row r="209" spans="2:9">
      <c r="B209" s="127"/>
      <c r="C209" s="128"/>
      <c r="E209" s="128"/>
      <c r="G209" s="129"/>
      <c r="I209" s="130"/>
    </row>
    <row r="210" spans="2:9">
      <c r="B210" s="127"/>
      <c r="C210" s="128"/>
      <c r="E210" s="128"/>
      <c r="G210" s="129"/>
      <c r="I210" s="130"/>
    </row>
    <row r="211" spans="2:9">
      <c r="B211" s="127"/>
      <c r="C211" s="128"/>
      <c r="E211" s="128"/>
      <c r="G211" s="129"/>
      <c r="I211" s="130"/>
    </row>
    <row r="212" spans="2:9">
      <c r="B212" s="127"/>
      <c r="C212" s="128"/>
      <c r="E212" s="128"/>
      <c r="G212" s="129"/>
      <c r="I212" s="130"/>
    </row>
    <row r="213" spans="2:9">
      <c r="B213" s="127"/>
      <c r="C213" s="128"/>
      <c r="E213" s="128"/>
      <c r="G213" s="129"/>
      <c r="I213" s="130"/>
    </row>
    <row r="214" spans="2:9">
      <c r="B214" s="127"/>
      <c r="C214" s="128"/>
      <c r="E214" s="128"/>
      <c r="G214" s="129"/>
      <c r="I214" s="130"/>
    </row>
    <row r="215" spans="2:9">
      <c r="B215" s="127"/>
      <c r="C215" s="128"/>
      <c r="E215" s="128"/>
      <c r="G215" s="129"/>
      <c r="I215" s="130"/>
    </row>
    <row r="216" spans="2:9">
      <c r="B216" s="127"/>
      <c r="C216" s="128"/>
      <c r="E216" s="128"/>
      <c r="G216" s="129"/>
      <c r="I216" s="130"/>
    </row>
    <row r="217" spans="2:9">
      <c r="B217" s="127"/>
      <c r="C217" s="128"/>
      <c r="E217" s="128"/>
      <c r="G217" s="129"/>
      <c r="I217" s="130"/>
    </row>
    <row r="218" spans="2:9">
      <c r="B218" s="127"/>
      <c r="C218" s="128"/>
      <c r="E218" s="128"/>
      <c r="G218" s="129"/>
      <c r="I218" s="130"/>
    </row>
    <row r="219" spans="2:9">
      <c r="B219" s="127"/>
      <c r="C219" s="128"/>
      <c r="E219" s="128"/>
      <c r="G219" s="129"/>
      <c r="I219" s="130"/>
    </row>
    <row r="220" spans="2:9">
      <c r="B220" s="127"/>
      <c r="C220" s="128"/>
      <c r="E220" s="128"/>
      <c r="G220" s="129"/>
      <c r="I220" s="130"/>
    </row>
    <row r="221" spans="2:9">
      <c r="B221" s="127"/>
      <c r="C221" s="128"/>
      <c r="E221" s="128"/>
      <c r="G221" s="129"/>
      <c r="I221" s="130"/>
    </row>
    <row r="222" spans="2:9">
      <c r="B222" s="127"/>
      <c r="C222" s="128"/>
      <c r="E222" s="128"/>
      <c r="G222" s="129"/>
      <c r="I222" s="130"/>
    </row>
    <row r="223" spans="2:9">
      <c r="B223" s="127"/>
      <c r="C223" s="128"/>
      <c r="E223" s="128"/>
      <c r="G223" s="129"/>
      <c r="I223" s="130"/>
    </row>
    <row r="224" spans="2:9">
      <c r="B224" s="127"/>
      <c r="C224" s="128"/>
      <c r="E224" s="128"/>
      <c r="G224" s="129"/>
      <c r="I224" s="130"/>
    </row>
    <row r="225" spans="2:9">
      <c r="B225" s="127"/>
      <c r="C225" s="128"/>
      <c r="E225" s="128"/>
      <c r="G225" s="129"/>
      <c r="I225" s="130"/>
    </row>
    <row r="226" spans="2:9">
      <c r="B226" s="127"/>
      <c r="C226" s="128"/>
      <c r="E226" s="128"/>
      <c r="G226" s="129"/>
      <c r="I226" s="130"/>
    </row>
    <row r="227" spans="2:9">
      <c r="B227" s="127"/>
      <c r="C227" s="128"/>
      <c r="E227" s="128"/>
      <c r="G227" s="129"/>
      <c r="I227" s="130"/>
    </row>
    <row r="228" spans="2:9">
      <c r="B228" s="127"/>
      <c r="C228" s="128"/>
      <c r="E228" s="128"/>
      <c r="G228" s="129"/>
      <c r="I228" s="130"/>
    </row>
    <row r="229" spans="2:9">
      <c r="B229" s="127"/>
      <c r="C229" s="128"/>
      <c r="E229" s="128"/>
      <c r="G229" s="129"/>
      <c r="I229" s="130"/>
    </row>
    <row r="230" spans="2:9">
      <c r="B230" s="127"/>
      <c r="C230" s="128"/>
      <c r="E230" s="128"/>
      <c r="G230" s="129"/>
      <c r="I230" s="130"/>
    </row>
    <row r="231" spans="2:9">
      <c r="B231" s="127"/>
      <c r="C231" s="128"/>
      <c r="E231" s="128"/>
      <c r="G231" s="129"/>
      <c r="I231" s="130"/>
    </row>
    <row r="232" spans="2:9">
      <c r="B232" s="127"/>
      <c r="C232" s="128"/>
      <c r="E232" s="128"/>
      <c r="G232" s="129"/>
      <c r="I232" s="130"/>
    </row>
    <row r="233" spans="2:9">
      <c r="B233" s="127"/>
      <c r="C233" s="128"/>
      <c r="E233" s="128"/>
      <c r="G233" s="129"/>
      <c r="I233" s="130"/>
    </row>
    <row r="234" spans="2:9">
      <c r="B234" s="127"/>
      <c r="C234" s="128"/>
      <c r="E234" s="128"/>
      <c r="G234" s="129"/>
      <c r="I234" s="130"/>
    </row>
    <row r="235" spans="2:9">
      <c r="B235" s="127"/>
      <c r="C235" s="128"/>
      <c r="E235" s="128"/>
      <c r="G235" s="129"/>
      <c r="I235" s="130"/>
    </row>
    <row r="236" spans="2:9">
      <c r="B236" s="127"/>
      <c r="C236" s="128"/>
      <c r="E236" s="128"/>
      <c r="G236" s="129"/>
      <c r="I236" s="130"/>
    </row>
    <row r="237" spans="2:9">
      <c r="B237" s="127"/>
      <c r="C237" s="128"/>
      <c r="E237" s="128"/>
      <c r="G237" s="129"/>
      <c r="I237" s="130"/>
    </row>
    <row r="238" spans="2:9">
      <c r="B238" s="127"/>
      <c r="C238" s="128"/>
      <c r="E238" s="128"/>
      <c r="G238" s="129"/>
      <c r="I238" s="130"/>
    </row>
    <row r="239" spans="2:9">
      <c r="B239" s="127"/>
      <c r="C239" s="128"/>
      <c r="E239" s="128"/>
      <c r="G239" s="129"/>
      <c r="I239" s="130"/>
    </row>
    <row r="240" spans="2:9">
      <c r="B240" s="127"/>
      <c r="C240" s="128"/>
      <c r="E240" s="128"/>
      <c r="G240" s="129"/>
      <c r="I240" s="130"/>
    </row>
    <row r="241" spans="2:9">
      <c r="B241" s="127"/>
      <c r="C241" s="128"/>
      <c r="E241" s="128"/>
      <c r="G241" s="129"/>
      <c r="I241" s="130"/>
    </row>
    <row r="242" spans="2:9">
      <c r="B242" s="127"/>
      <c r="C242" s="128"/>
      <c r="E242" s="128"/>
      <c r="G242" s="129"/>
      <c r="I242" s="130"/>
    </row>
    <row r="243" spans="2:9">
      <c r="B243" s="127"/>
      <c r="C243" s="128"/>
      <c r="E243" s="128"/>
      <c r="G243" s="129"/>
      <c r="I243" s="130"/>
    </row>
    <row r="244" spans="2:9">
      <c r="B244" s="127"/>
      <c r="C244" s="128"/>
      <c r="E244" s="128"/>
      <c r="G244" s="129"/>
      <c r="I244" s="130"/>
    </row>
    <row r="245" spans="2:9">
      <c r="B245" s="127"/>
      <c r="C245" s="128"/>
      <c r="E245" s="128"/>
      <c r="G245" s="129"/>
      <c r="I245" s="130"/>
    </row>
    <row r="246" spans="2:9">
      <c r="B246" s="127"/>
      <c r="C246" s="128"/>
      <c r="E246" s="128"/>
      <c r="G246" s="129"/>
      <c r="I246" s="130"/>
    </row>
    <row r="247" spans="2:9">
      <c r="B247" s="127"/>
      <c r="C247" s="128"/>
      <c r="E247" s="128"/>
      <c r="G247" s="129"/>
      <c r="I247" s="130"/>
    </row>
    <row r="248" spans="2:9">
      <c r="B248" s="127"/>
      <c r="C248" s="128"/>
      <c r="E248" s="128"/>
      <c r="G248" s="129"/>
      <c r="I248" s="130"/>
    </row>
    <row r="249" spans="2:9">
      <c r="B249" s="127"/>
      <c r="C249" s="128"/>
      <c r="E249" s="128"/>
      <c r="G249" s="129"/>
      <c r="I249" s="130"/>
    </row>
    <row r="250" spans="2:9">
      <c r="B250" s="127"/>
      <c r="C250" s="128"/>
      <c r="E250" s="128"/>
      <c r="G250" s="129"/>
      <c r="I250" s="130"/>
    </row>
    <row r="251" spans="2:9">
      <c r="B251" s="127"/>
      <c r="C251" s="128"/>
      <c r="E251" s="128"/>
      <c r="G251" s="129"/>
      <c r="I251" s="130"/>
    </row>
    <row r="252" spans="2:9">
      <c r="B252" s="127"/>
      <c r="C252" s="128"/>
      <c r="E252" s="128"/>
      <c r="G252" s="129"/>
      <c r="I252" s="130"/>
    </row>
    <row r="253" spans="2:9">
      <c r="B253" s="127"/>
      <c r="C253" s="128"/>
      <c r="E253" s="128"/>
      <c r="G253" s="129"/>
      <c r="I253" s="130"/>
    </row>
    <row r="254" spans="2:9">
      <c r="B254" s="127"/>
      <c r="C254" s="128"/>
      <c r="E254" s="128"/>
      <c r="G254" s="129"/>
      <c r="I254" s="130"/>
    </row>
    <row r="255" spans="2:9">
      <c r="B255" s="127"/>
      <c r="C255" s="128"/>
      <c r="E255" s="128"/>
      <c r="G255" s="129"/>
      <c r="I255" s="130"/>
    </row>
    <row r="256" spans="2:9">
      <c r="B256" s="127"/>
      <c r="C256" s="128"/>
      <c r="E256" s="128"/>
      <c r="G256" s="129"/>
      <c r="I256" s="130"/>
    </row>
    <row r="257" spans="2:9">
      <c r="B257" s="127"/>
      <c r="C257" s="128"/>
      <c r="E257" s="128"/>
      <c r="G257" s="129"/>
      <c r="I257" s="130"/>
    </row>
    <row r="258" spans="2:9">
      <c r="B258" s="127"/>
      <c r="C258" s="128"/>
      <c r="E258" s="128"/>
      <c r="G258" s="129"/>
      <c r="I258" s="130"/>
    </row>
    <row r="259" spans="2:9">
      <c r="B259" s="127"/>
      <c r="C259" s="128"/>
      <c r="E259" s="128"/>
      <c r="G259" s="129"/>
      <c r="I259" s="130"/>
    </row>
    <row r="260" spans="2:9">
      <c r="B260" s="127"/>
      <c r="C260" s="128"/>
      <c r="E260" s="128"/>
      <c r="G260" s="129"/>
      <c r="I260" s="130"/>
    </row>
    <row r="261" spans="2:9">
      <c r="B261" s="127"/>
      <c r="C261" s="128"/>
      <c r="E261" s="128"/>
      <c r="G261" s="129"/>
      <c r="I261" s="130"/>
    </row>
    <row r="262" spans="2:9">
      <c r="B262" s="127"/>
      <c r="C262" s="128"/>
      <c r="E262" s="128"/>
      <c r="G262" s="129"/>
      <c r="I262" s="130"/>
    </row>
    <row r="263" spans="2:9">
      <c r="B263" s="127"/>
      <c r="C263" s="128"/>
      <c r="E263" s="128"/>
      <c r="G263" s="129"/>
      <c r="I263" s="130"/>
    </row>
    <row r="264" spans="2:9">
      <c r="B264" s="127"/>
      <c r="C264" s="128"/>
      <c r="E264" s="128"/>
      <c r="G264" s="129"/>
      <c r="I264" s="130"/>
    </row>
    <row r="265" spans="2:9">
      <c r="B265" s="127"/>
      <c r="C265" s="128"/>
      <c r="E265" s="128"/>
      <c r="G265" s="129"/>
      <c r="I265" s="130"/>
    </row>
    <row r="266" spans="2:9">
      <c r="B266" s="127"/>
      <c r="C266" s="128"/>
      <c r="E266" s="128"/>
      <c r="G266" s="129"/>
      <c r="I266" s="130"/>
    </row>
    <row r="267" spans="2:9">
      <c r="B267" s="127"/>
      <c r="C267" s="128"/>
      <c r="E267" s="128"/>
      <c r="G267" s="129"/>
      <c r="I267" s="130"/>
    </row>
    <row r="268" spans="2:9">
      <c r="B268" s="127"/>
      <c r="C268" s="128"/>
      <c r="E268" s="128"/>
      <c r="G268" s="129"/>
      <c r="I268" s="130"/>
    </row>
    <row r="269" spans="2:9">
      <c r="B269" s="127"/>
      <c r="C269" s="128"/>
      <c r="E269" s="128"/>
      <c r="G269" s="129"/>
      <c r="I269" s="130"/>
    </row>
    <row r="270" spans="2:9">
      <c r="B270" s="127"/>
      <c r="C270" s="128"/>
      <c r="E270" s="128"/>
      <c r="G270" s="129"/>
      <c r="I270" s="130"/>
    </row>
    <row r="271" spans="2:9">
      <c r="B271" s="127"/>
      <c r="C271" s="128"/>
      <c r="E271" s="128"/>
      <c r="G271" s="129"/>
      <c r="I271" s="130"/>
    </row>
    <row r="272" spans="2:9">
      <c r="B272" s="127"/>
      <c r="C272" s="128"/>
      <c r="E272" s="128"/>
      <c r="G272" s="129"/>
      <c r="I272" s="130"/>
    </row>
    <row r="273" spans="2:9">
      <c r="B273" s="127"/>
      <c r="C273" s="128"/>
      <c r="E273" s="128"/>
      <c r="G273" s="129"/>
      <c r="I273" s="130"/>
    </row>
    <row r="274" spans="2:9">
      <c r="B274" s="127"/>
      <c r="C274" s="128"/>
      <c r="E274" s="128"/>
      <c r="G274" s="129"/>
      <c r="I274" s="130"/>
    </row>
    <row r="275" spans="2:9">
      <c r="B275" s="127"/>
      <c r="C275" s="128"/>
      <c r="E275" s="128"/>
      <c r="G275" s="129"/>
      <c r="I275" s="130"/>
    </row>
    <row r="276" spans="2:9">
      <c r="B276" s="127"/>
      <c r="C276" s="128"/>
      <c r="E276" s="128"/>
      <c r="G276" s="129"/>
      <c r="I276" s="130"/>
    </row>
    <row r="277" spans="2:9">
      <c r="B277" s="127"/>
      <c r="C277" s="128"/>
      <c r="E277" s="128"/>
      <c r="G277" s="129"/>
      <c r="I277" s="130"/>
    </row>
    <row r="278" spans="2:9">
      <c r="B278" s="127"/>
      <c r="C278" s="128"/>
      <c r="E278" s="128"/>
      <c r="G278" s="129"/>
      <c r="I278" s="130"/>
    </row>
    <row r="279" spans="2:9">
      <c r="B279" s="127"/>
      <c r="C279" s="128"/>
      <c r="E279" s="128"/>
      <c r="G279" s="129"/>
      <c r="I279" s="130"/>
    </row>
    <row r="280" spans="2:9">
      <c r="B280" s="127"/>
      <c r="C280" s="128"/>
      <c r="E280" s="128"/>
      <c r="G280" s="129"/>
      <c r="I280" s="130"/>
    </row>
    <row r="281" spans="2:9">
      <c r="B281" s="127"/>
      <c r="C281" s="128"/>
      <c r="E281" s="128"/>
      <c r="G281" s="129"/>
      <c r="I281" s="130"/>
    </row>
    <row r="282" spans="2:9">
      <c r="B282" s="127"/>
      <c r="C282" s="128"/>
      <c r="E282" s="128"/>
      <c r="G282" s="129"/>
      <c r="I282" s="130"/>
    </row>
    <row r="283" spans="2:9">
      <c r="B283" s="127"/>
      <c r="C283" s="128"/>
      <c r="E283" s="128"/>
      <c r="G283" s="129"/>
      <c r="I283" s="130"/>
    </row>
    <row r="284" spans="2:9">
      <c r="B284" s="127"/>
      <c r="C284" s="128"/>
      <c r="E284" s="128"/>
      <c r="G284" s="129"/>
      <c r="I284" s="130"/>
    </row>
    <row r="285" spans="2:9">
      <c r="B285" s="127"/>
      <c r="C285" s="128"/>
      <c r="E285" s="128"/>
      <c r="G285" s="129"/>
      <c r="I285" s="130"/>
    </row>
    <row r="286" spans="2:9">
      <c r="B286" s="127"/>
      <c r="C286" s="128"/>
      <c r="E286" s="128"/>
      <c r="G286" s="129"/>
      <c r="I286" s="130"/>
    </row>
    <row r="287" spans="2:9">
      <c r="B287" s="127"/>
      <c r="C287" s="128"/>
      <c r="E287" s="128"/>
      <c r="G287" s="129"/>
      <c r="I287" s="130"/>
    </row>
    <row r="288" spans="2:9">
      <c r="B288" s="127"/>
      <c r="C288" s="128"/>
      <c r="E288" s="128"/>
      <c r="G288" s="129"/>
      <c r="I288" s="130"/>
    </row>
    <row r="289" spans="2:9">
      <c r="B289" s="127"/>
      <c r="C289" s="128"/>
      <c r="E289" s="128"/>
      <c r="G289" s="129"/>
      <c r="I289" s="130"/>
    </row>
    <row r="290" spans="2:9">
      <c r="B290" s="127"/>
      <c r="C290" s="128"/>
      <c r="E290" s="128"/>
      <c r="G290" s="129"/>
      <c r="I290" s="130"/>
    </row>
    <row r="291" spans="2:9">
      <c r="B291" s="127"/>
      <c r="C291" s="128"/>
      <c r="E291" s="128"/>
      <c r="G291" s="129"/>
      <c r="I291" s="130"/>
    </row>
    <row r="292" spans="2:9">
      <c r="B292" s="127"/>
      <c r="C292" s="128"/>
      <c r="E292" s="128"/>
      <c r="G292" s="129"/>
      <c r="I292" s="130"/>
    </row>
    <row r="293" spans="2:9">
      <c r="B293" s="127"/>
      <c r="C293" s="128"/>
      <c r="E293" s="128"/>
      <c r="G293" s="129"/>
      <c r="I293" s="130"/>
    </row>
    <row r="294" spans="2:9">
      <c r="B294" s="127"/>
      <c r="C294" s="128"/>
      <c r="E294" s="128"/>
      <c r="G294" s="129"/>
      <c r="I294" s="130"/>
    </row>
    <row r="295" spans="2:9">
      <c r="B295" s="127"/>
      <c r="C295" s="128"/>
      <c r="E295" s="128"/>
      <c r="G295" s="129"/>
      <c r="I295" s="130"/>
    </row>
    <row r="296" spans="2:9">
      <c r="B296" s="127"/>
      <c r="C296" s="128"/>
      <c r="E296" s="128"/>
      <c r="G296" s="129"/>
      <c r="I296" s="130"/>
    </row>
    <row r="297" spans="2:9">
      <c r="B297" s="127"/>
      <c r="C297" s="128"/>
      <c r="E297" s="128"/>
      <c r="G297" s="129"/>
      <c r="I297" s="130"/>
    </row>
    <row r="298" spans="2:9">
      <c r="B298" s="127"/>
      <c r="C298" s="128"/>
      <c r="E298" s="128"/>
      <c r="G298" s="129"/>
      <c r="I298" s="130"/>
    </row>
    <row r="299" spans="2:9">
      <c r="B299" s="127"/>
      <c r="C299" s="128"/>
      <c r="E299" s="128"/>
      <c r="G299" s="129"/>
      <c r="I299" s="130"/>
    </row>
    <row r="300" spans="2:9">
      <c r="B300" s="127"/>
      <c r="C300" s="128"/>
      <c r="E300" s="128"/>
      <c r="G300" s="129"/>
      <c r="I300" s="130"/>
    </row>
    <row r="301" spans="2:9">
      <c r="B301" s="127"/>
      <c r="C301" s="128"/>
      <c r="E301" s="128"/>
      <c r="G301" s="129"/>
      <c r="I301" s="130"/>
    </row>
    <row r="302" spans="2:9">
      <c r="B302" s="127"/>
      <c r="C302" s="128"/>
      <c r="E302" s="128"/>
      <c r="G302" s="129"/>
      <c r="I302" s="130"/>
    </row>
    <row r="303" spans="2:9">
      <c r="B303" s="127"/>
      <c r="C303" s="128"/>
      <c r="E303" s="128"/>
      <c r="G303" s="129"/>
      <c r="I303" s="130"/>
    </row>
    <row r="304" spans="2:9">
      <c r="B304" s="127"/>
      <c r="C304" s="128"/>
      <c r="E304" s="128"/>
      <c r="G304" s="129"/>
      <c r="I304" s="130"/>
    </row>
    <row r="305" spans="2:9">
      <c r="B305" s="127"/>
      <c r="C305" s="128"/>
      <c r="E305" s="128"/>
      <c r="G305" s="129"/>
      <c r="I305" s="130"/>
    </row>
    <row r="306" spans="2:9">
      <c r="B306" s="127"/>
      <c r="C306" s="128"/>
      <c r="E306" s="128"/>
      <c r="G306" s="129"/>
      <c r="I306" s="130"/>
    </row>
    <row r="307" spans="2:9">
      <c r="B307" s="127"/>
      <c r="C307" s="128"/>
      <c r="E307" s="128"/>
      <c r="G307" s="129"/>
      <c r="I307" s="130"/>
    </row>
    <row r="308" spans="2:9">
      <c r="B308" s="127"/>
      <c r="C308" s="128"/>
      <c r="E308" s="128"/>
      <c r="G308" s="129"/>
      <c r="I308" s="130"/>
    </row>
    <row r="309" spans="2:9">
      <c r="B309" s="127"/>
      <c r="C309" s="128"/>
      <c r="E309" s="128"/>
      <c r="G309" s="129"/>
      <c r="I309" s="130"/>
    </row>
    <row r="310" spans="2:9">
      <c r="B310" s="127"/>
      <c r="C310" s="128"/>
      <c r="E310" s="128"/>
      <c r="G310" s="129"/>
      <c r="I310" s="130"/>
    </row>
    <row r="311" spans="2:9">
      <c r="B311" s="127"/>
      <c r="C311" s="128"/>
      <c r="E311" s="128"/>
      <c r="G311" s="129"/>
      <c r="I311" s="130"/>
    </row>
    <row r="312" spans="2:9">
      <c r="B312" s="127"/>
      <c r="C312" s="128"/>
      <c r="E312" s="128"/>
      <c r="G312" s="129"/>
      <c r="I312" s="130"/>
    </row>
    <row r="313" spans="2:9">
      <c r="B313" s="127"/>
      <c r="C313" s="128"/>
      <c r="E313" s="128"/>
      <c r="G313" s="129"/>
      <c r="I313" s="130"/>
    </row>
    <row r="314" spans="2:9">
      <c r="B314" s="127"/>
      <c r="C314" s="128"/>
      <c r="E314" s="128"/>
      <c r="G314" s="129"/>
      <c r="I314" s="130"/>
    </row>
    <row r="315" spans="2:9">
      <c r="B315" s="127"/>
      <c r="C315" s="128"/>
      <c r="E315" s="128"/>
      <c r="G315" s="129"/>
      <c r="I315" s="130"/>
    </row>
    <row r="316" spans="2:9">
      <c r="B316" s="127"/>
      <c r="C316" s="128"/>
      <c r="E316" s="128"/>
      <c r="G316" s="129"/>
      <c r="I316" s="130"/>
    </row>
    <row r="317" spans="2:9">
      <c r="B317" s="127"/>
      <c r="C317" s="128"/>
      <c r="E317" s="128"/>
      <c r="G317" s="129"/>
      <c r="I317" s="130"/>
    </row>
    <row r="318" spans="2:9">
      <c r="B318" s="127"/>
      <c r="C318" s="128"/>
      <c r="E318" s="128"/>
      <c r="G318" s="129"/>
      <c r="I318" s="130"/>
    </row>
    <row r="319" spans="2:9">
      <c r="B319" s="127"/>
      <c r="C319" s="128"/>
      <c r="E319" s="128"/>
      <c r="G319" s="129"/>
      <c r="I319" s="130"/>
    </row>
    <row r="320" spans="2:9">
      <c r="B320" s="127"/>
      <c r="C320" s="128"/>
      <c r="E320" s="128"/>
      <c r="G320" s="129"/>
      <c r="I320" s="130"/>
    </row>
    <row r="321" spans="2:9">
      <c r="B321" s="127"/>
      <c r="C321" s="128"/>
      <c r="E321" s="128"/>
      <c r="G321" s="129"/>
      <c r="I321" s="130"/>
    </row>
    <row r="322" spans="2:9">
      <c r="B322" s="127"/>
      <c r="C322" s="128"/>
      <c r="E322" s="128"/>
      <c r="G322" s="129"/>
      <c r="I322" s="130"/>
    </row>
    <row r="323" spans="2:9">
      <c r="B323" s="127"/>
      <c r="C323" s="128"/>
      <c r="E323" s="128"/>
      <c r="G323" s="129"/>
      <c r="I323" s="130"/>
    </row>
    <row r="324" spans="2:9">
      <c r="B324" s="127"/>
      <c r="C324" s="128"/>
      <c r="E324" s="128"/>
      <c r="G324" s="129"/>
      <c r="I324" s="130"/>
    </row>
    <row r="325" spans="2:9">
      <c r="B325" s="127"/>
      <c r="C325" s="128"/>
      <c r="E325" s="128"/>
      <c r="G325" s="129"/>
      <c r="I325" s="130"/>
    </row>
    <row r="326" spans="2:9">
      <c r="B326" s="127"/>
      <c r="C326" s="128"/>
      <c r="E326" s="128"/>
      <c r="G326" s="129"/>
      <c r="I326" s="130"/>
    </row>
    <row r="327" spans="2:9">
      <c r="B327" s="127"/>
      <c r="C327" s="128"/>
      <c r="E327" s="128"/>
      <c r="G327" s="129"/>
      <c r="I327" s="130"/>
    </row>
    <row r="328" spans="2:9">
      <c r="B328" s="127"/>
      <c r="C328" s="128"/>
      <c r="E328" s="128"/>
      <c r="G328" s="129"/>
      <c r="I328" s="130"/>
    </row>
    <row r="329" spans="2:9">
      <c r="B329" s="127"/>
      <c r="C329" s="128"/>
      <c r="E329" s="128"/>
      <c r="G329" s="129"/>
      <c r="I329" s="130"/>
    </row>
    <row r="330" spans="2:9">
      <c r="B330" s="127"/>
      <c r="C330" s="128"/>
      <c r="E330" s="128"/>
      <c r="G330" s="129"/>
      <c r="I330" s="130"/>
    </row>
    <row r="331" spans="2:9">
      <c r="B331" s="127"/>
      <c r="C331" s="128"/>
      <c r="E331" s="128"/>
      <c r="G331" s="129"/>
      <c r="I331" s="130"/>
    </row>
    <row r="332" spans="2:9">
      <c r="B332" s="127"/>
      <c r="C332" s="128"/>
      <c r="E332" s="128"/>
      <c r="G332" s="129"/>
      <c r="I332" s="130"/>
    </row>
    <row r="333" spans="2:9">
      <c r="B333" s="127"/>
      <c r="C333" s="128"/>
      <c r="E333" s="128"/>
      <c r="G333" s="129"/>
      <c r="I333" s="130"/>
    </row>
    <row r="334" spans="2:9">
      <c r="B334" s="127"/>
      <c r="C334" s="128"/>
      <c r="E334" s="128"/>
      <c r="G334" s="129"/>
      <c r="I334" s="130"/>
    </row>
    <row r="335" spans="2:9">
      <c r="B335" s="127"/>
      <c r="C335" s="128"/>
      <c r="E335" s="128"/>
      <c r="G335" s="129"/>
      <c r="I335" s="130"/>
    </row>
    <row r="336" spans="2:9">
      <c r="B336" s="127"/>
      <c r="C336" s="128"/>
      <c r="E336" s="128"/>
      <c r="G336" s="129"/>
      <c r="I336" s="130"/>
    </row>
    <row r="337" spans="2:9">
      <c r="B337" s="127"/>
      <c r="C337" s="128"/>
      <c r="E337" s="128"/>
      <c r="G337" s="129"/>
      <c r="I337" s="130"/>
    </row>
    <row r="338" spans="2:9">
      <c r="B338" s="127"/>
      <c r="C338" s="128"/>
      <c r="E338" s="128"/>
      <c r="G338" s="129"/>
      <c r="I338" s="130"/>
    </row>
    <row r="339" spans="2:9">
      <c r="B339" s="127"/>
      <c r="C339" s="128"/>
      <c r="E339" s="128"/>
      <c r="G339" s="129"/>
      <c r="I339" s="130"/>
    </row>
    <row r="340" spans="2:9">
      <c r="B340" s="127"/>
      <c r="C340" s="128"/>
      <c r="E340" s="128"/>
      <c r="G340" s="129"/>
      <c r="I340" s="130"/>
    </row>
    <row r="341" spans="2:9">
      <c r="B341" s="127"/>
      <c r="C341" s="128"/>
      <c r="E341" s="128"/>
      <c r="G341" s="129"/>
      <c r="I341" s="130"/>
    </row>
    <row r="342" spans="2:9">
      <c r="B342" s="127"/>
      <c r="C342" s="128"/>
      <c r="E342" s="128"/>
      <c r="G342" s="129"/>
      <c r="I342" s="130"/>
    </row>
    <row r="343" spans="2:9">
      <c r="B343" s="127"/>
      <c r="C343" s="128"/>
      <c r="E343" s="128"/>
      <c r="G343" s="129"/>
      <c r="I343" s="130"/>
    </row>
    <row r="344" spans="2:9">
      <c r="B344" s="127"/>
      <c r="C344" s="128"/>
      <c r="E344" s="128"/>
      <c r="G344" s="129"/>
      <c r="I344" s="130"/>
    </row>
    <row r="345" spans="2:9">
      <c r="B345" s="127"/>
      <c r="C345" s="128"/>
      <c r="E345" s="128"/>
      <c r="G345" s="129"/>
      <c r="I345" s="130"/>
    </row>
    <row r="346" spans="2:9">
      <c r="B346" s="127"/>
      <c r="C346" s="128"/>
      <c r="E346" s="128"/>
      <c r="G346" s="129"/>
      <c r="I346" s="130"/>
    </row>
    <row r="347" spans="2:9">
      <c r="B347" s="127"/>
      <c r="C347" s="128"/>
      <c r="E347" s="128"/>
      <c r="G347" s="129"/>
      <c r="I347" s="130"/>
    </row>
    <row r="348" spans="2:9">
      <c r="B348" s="127"/>
      <c r="C348" s="128"/>
      <c r="E348" s="128"/>
      <c r="G348" s="129"/>
      <c r="I348" s="130"/>
    </row>
    <row r="349" spans="2:9">
      <c r="B349" s="127"/>
      <c r="C349" s="128"/>
      <c r="E349" s="128"/>
      <c r="G349" s="129"/>
      <c r="I349" s="130"/>
    </row>
    <row r="350" spans="2:9">
      <c r="B350" s="127"/>
      <c r="C350" s="128"/>
      <c r="E350" s="128"/>
      <c r="G350" s="129"/>
      <c r="I350" s="130"/>
    </row>
    <row r="351" spans="2:9">
      <c r="B351" s="127"/>
      <c r="C351" s="128"/>
      <c r="E351" s="128"/>
      <c r="G351" s="129"/>
      <c r="I351" s="130"/>
    </row>
    <row r="352" spans="2:9">
      <c r="B352" s="127"/>
      <c r="C352" s="128"/>
      <c r="E352" s="128"/>
      <c r="G352" s="129"/>
      <c r="I352" s="130"/>
    </row>
    <row r="353" spans="2:9">
      <c r="B353" s="127"/>
      <c r="C353" s="128"/>
      <c r="E353" s="128"/>
      <c r="G353" s="129"/>
      <c r="I353" s="130"/>
    </row>
    <row r="354" spans="2:9">
      <c r="B354" s="127"/>
      <c r="C354" s="128"/>
      <c r="E354" s="128"/>
      <c r="G354" s="129"/>
      <c r="I354" s="130"/>
    </row>
    <row r="355" spans="2:9">
      <c r="B355" s="127"/>
      <c r="C355" s="128"/>
      <c r="E355" s="128"/>
      <c r="G355" s="129"/>
      <c r="I355" s="130"/>
    </row>
    <row r="356" spans="2:9">
      <c r="B356" s="127"/>
      <c r="C356" s="128"/>
      <c r="E356" s="128"/>
      <c r="G356" s="129"/>
      <c r="I356" s="130"/>
    </row>
    <row r="357" spans="2:9">
      <c r="B357" s="127"/>
      <c r="C357" s="128"/>
      <c r="E357" s="128"/>
      <c r="G357" s="129"/>
      <c r="I357" s="130"/>
    </row>
    <row r="358" spans="2:9">
      <c r="B358" s="127"/>
      <c r="C358" s="128"/>
      <c r="E358" s="128"/>
      <c r="G358" s="129"/>
      <c r="I358" s="130"/>
    </row>
    <row r="359" spans="2:9">
      <c r="B359" s="127"/>
      <c r="C359" s="128"/>
      <c r="E359" s="128"/>
      <c r="G359" s="129"/>
      <c r="I359" s="130"/>
    </row>
    <row r="360" spans="2:9">
      <c r="B360" s="127"/>
      <c r="C360" s="128"/>
      <c r="E360" s="128"/>
      <c r="G360" s="129"/>
      <c r="I360" s="130"/>
    </row>
    <row r="361" spans="2:9">
      <c r="B361" s="127"/>
      <c r="C361" s="128"/>
      <c r="E361" s="128"/>
      <c r="G361" s="129"/>
      <c r="I361" s="130"/>
    </row>
    <row r="362" spans="2:9">
      <c r="B362" s="127"/>
      <c r="C362" s="128"/>
      <c r="E362" s="128"/>
      <c r="G362" s="129"/>
      <c r="I362" s="130"/>
    </row>
    <row r="363" spans="2:9">
      <c r="B363" s="127"/>
      <c r="C363" s="128"/>
      <c r="E363" s="128"/>
      <c r="G363" s="129"/>
      <c r="I363" s="130"/>
    </row>
    <row r="364" spans="2:9">
      <c r="B364" s="127"/>
      <c r="C364" s="128"/>
      <c r="E364" s="128"/>
      <c r="G364" s="129"/>
      <c r="I364" s="130"/>
    </row>
    <row r="365" spans="2:9">
      <c r="B365" s="127"/>
      <c r="C365" s="128"/>
      <c r="E365" s="128"/>
      <c r="G365" s="129"/>
      <c r="I365" s="130"/>
    </row>
    <row r="366" spans="2:9">
      <c r="B366" s="127"/>
      <c r="C366" s="128"/>
      <c r="E366" s="128"/>
      <c r="G366" s="129"/>
      <c r="I366" s="130"/>
    </row>
    <row r="367" spans="2:9">
      <c r="B367" s="127"/>
      <c r="C367" s="128"/>
      <c r="E367" s="128"/>
      <c r="G367" s="129"/>
      <c r="I367" s="130"/>
    </row>
    <row r="368" spans="2:9">
      <c r="B368" s="127"/>
      <c r="C368" s="128"/>
      <c r="E368" s="128"/>
      <c r="G368" s="129"/>
      <c r="I368" s="130"/>
    </row>
    <row r="369" spans="2:9">
      <c r="B369" s="127"/>
      <c r="C369" s="128"/>
      <c r="E369" s="128"/>
      <c r="G369" s="129"/>
      <c r="I369" s="130"/>
    </row>
    <row r="370" spans="2:9">
      <c r="B370" s="127"/>
      <c r="C370" s="128"/>
      <c r="E370" s="128"/>
      <c r="G370" s="129"/>
      <c r="I370" s="130"/>
    </row>
    <row r="371" spans="2:9">
      <c r="B371" s="127"/>
      <c r="C371" s="128"/>
      <c r="E371" s="128"/>
      <c r="G371" s="129"/>
      <c r="I371" s="130"/>
    </row>
    <row r="372" spans="2:9">
      <c r="B372" s="127"/>
      <c r="C372" s="128"/>
      <c r="E372" s="128"/>
      <c r="G372" s="129"/>
      <c r="I372" s="130"/>
    </row>
    <row r="373" spans="2:9">
      <c r="B373" s="127"/>
      <c r="C373" s="128"/>
      <c r="E373" s="128"/>
      <c r="G373" s="129"/>
      <c r="I373" s="130"/>
    </row>
    <row r="374" spans="2:9">
      <c r="B374" s="127"/>
      <c r="C374" s="128"/>
      <c r="E374" s="128"/>
      <c r="G374" s="129"/>
      <c r="I374" s="130"/>
    </row>
    <row r="375" spans="2:9">
      <c r="B375" s="127"/>
      <c r="C375" s="128"/>
      <c r="E375" s="128"/>
      <c r="G375" s="129"/>
      <c r="I375" s="130"/>
    </row>
    <row r="376" spans="2:9">
      <c r="B376" s="127"/>
      <c r="C376" s="128"/>
      <c r="E376" s="128"/>
      <c r="G376" s="129"/>
      <c r="I376" s="130"/>
    </row>
    <row r="377" spans="2:9">
      <c r="B377" s="127"/>
      <c r="C377" s="128"/>
      <c r="E377" s="128"/>
      <c r="G377" s="129"/>
      <c r="I377" s="130"/>
    </row>
    <row r="378" spans="2:9">
      <c r="B378" s="127"/>
      <c r="C378" s="128"/>
      <c r="E378" s="128"/>
      <c r="G378" s="129"/>
      <c r="I378" s="130"/>
    </row>
    <row r="379" spans="2:9">
      <c r="B379" s="127"/>
      <c r="C379" s="128"/>
      <c r="E379" s="128"/>
      <c r="G379" s="129"/>
      <c r="I379" s="130"/>
    </row>
    <row r="380" spans="2:9">
      <c r="B380" s="127"/>
      <c r="C380" s="128"/>
      <c r="E380" s="128"/>
      <c r="G380" s="129"/>
      <c r="I380" s="130"/>
    </row>
    <row r="381" spans="2:9">
      <c r="B381" s="127"/>
      <c r="C381" s="128"/>
      <c r="E381" s="128"/>
      <c r="G381" s="129"/>
      <c r="I381" s="130"/>
    </row>
    <row r="382" spans="2:9">
      <c r="B382" s="127"/>
      <c r="C382" s="128"/>
      <c r="E382" s="128"/>
      <c r="G382" s="129"/>
      <c r="I382" s="130"/>
    </row>
    <row r="383" spans="2:9">
      <c r="B383" s="127"/>
      <c r="C383" s="128"/>
      <c r="E383" s="128"/>
      <c r="G383" s="129"/>
      <c r="I383" s="130"/>
    </row>
    <row r="384" spans="2:9">
      <c r="B384" s="127"/>
      <c r="C384" s="128"/>
      <c r="E384" s="128"/>
      <c r="G384" s="129"/>
      <c r="I384" s="130"/>
    </row>
    <row r="385" spans="2:9">
      <c r="B385" s="127"/>
      <c r="C385" s="128"/>
      <c r="E385" s="128"/>
      <c r="G385" s="129"/>
      <c r="I385" s="130"/>
    </row>
    <row r="386" spans="2:9">
      <c r="B386" s="127"/>
      <c r="C386" s="128"/>
      <c r="E386" s="128"/>
      <c r="G386" s="129"/>
      <c r="I386" s="130"/>
    </row>
    <row r="387" spans="2:9">
      <c r="B387" s="127"/>
      <c r="C387" s="128"/>
      <c r="E387" s="128"/>
      <c r="G387" s="129"/>
      <c r="I387" s="130"/>
    </row>
    <row r="388" spans="2:9">
      <c r="B388" s="127"/>
      <c r="C388" s="128"/>
      <c r="E388" s="128"/>
      <c r="G388" s="129"/>
      <c r="I388" s="130"/>
    </row>
    <row r="389" spans="2:9">
      <c r="B389" s="127"/>
      <c r="C389" s="128"/>
      <c r="E389" s="128"/>
      <c r="G389" s="129"/>
      <c r="I389" s="130"/>
    </row>
    <row r="390" spans="2:9">
      <c r="B390" s="127"/>
      <c r="C390" s="128"/>
      <c r="E390" s="128"/>
      <c r="G390" s="129"/>
      <c r="I390" s="130"/>
    </row>
    <row r="391" spans="2:9">
      <c r="B391" s="127"/>
      <c r="C391" s="128"/>
      <c r="E391" s="128"/>
      <c r="G391" s="129"/>
      <c r="I391" s="130"/>
    </row>
    <row r="392" spans="2:9">
      <c r="B392" s="127"/>
      <c r="C392" s="128"/>
      <c r="E392" s="128"/>
      <c r="G392" s="129"/>
      <c r="I392" s="130"/>
    </row>
    <row r="393" spans="2:9">
      <c r="B393" s="127"/>
      <c r="C393" s="128"/>
      <c r="E393" s="128"/>
      <c r="G393" s="129"/>
      <c r="I393" s="130"/>
    </row>
    <row r="394" spans="2:9">
      <c r="B394" s="127"/>
      <c r="C394" s="128"/>
      <c r="E394" s="128"/>
      <c r="G394" s="129"/>
      <c r="I394" s="130"/>
    </row>
    <row r="395" spans="2:9">
      <c r="B395" s="127"/>
      <c r="C395" s="128"/>
      <c r="E395" s="128"/>
      <c r="G395" s="129"/>
      <c r="I395" s="130"/>
    </row>
    <row r="396" spans="2:9">
      <c r="B396" s="127"/>
      <c r="C396" s="128"/>
      <c r="E396" s="128"/>
      <c r="G396" s="129"/>
      <c r="I396" s="130"/>
    </row>
    <row r="397" spans="2:9">
      <c r="B397" s="127"/>
      <c r="C397" s="128"/>
      <c r="E397" s="128"/>
      <c r="G397" s="129"/>
      <c r="I397" s="130"/>
    </row>
    <row r="398" spans="2:9">
      <c r="B398" s="127"/>
      <c r="C398" s="128"/>
      <c r="E398" s="128"/>
      <c r="G398" s="129"/>
      <c r="I398" s="130"/>
    </row>
    <row r="399" spans="2:9">
      <c r="B399" s="127"/>
      <c r="C399" s="128"/>
      <c r="E399" s="128"/>
      <c r="G399" s="129"/>
      <c r="I399" s="130"/>
    </row>
    <row r="400" spans="2:9">
      <c r="B400" s="127"/>
      <c r="C400" s="128"/>
      <c r="E400" s="128"/>
      <c r="G400" s="129"/>
      <c r="I400" s="130"/>
    </row>
    <row r="401" spans="2:9">
      <c r="B401" s="127"/>
      <c r="C401" s="128"/>
      <c r="E401" s="128"/>
      <c r="G401" s="129"/>
      <c r="I401" s="130"/>
    </row>
    <row r="402" spans="2:9">
      <c r="B402" s="127"/>
      <c r="C402" s="128"/>
      <c r="E402" s="128"/>
      <c r="G402" s="129"/>
      <c r="I402" s="130"/>
    </row>
    <row r="403" spans="2:9">
      <c r="B403" s="127"/>
      <c r="C403" s="128"/>
      <c r="E403" s="128"/>
      <c r="G403" s="129"/>
      <c r="I403" s="130"/>
    </row>
    <row r="404" spans="2:9">
      <c r="B404" s="127"/>
      <c r="C404" s="128"/>
      <c r="E404" s="128"/>
      <c r="G404" s="129"/>
      <c r="I404" s="130"/>
    </row>
    <row r="405" spans="2:9">
      <c r="B405" s="127"/>
      <c r="C405" s="128"/>
      <c r="E405" s="128"/>
      <c r="G405" s="129"/>
      <c r="I405" s="130"/>
    </row>
    <row r="406" spans="2:9">
      <c r="B406" s="127"/>
      <c r="C406" s="128"/>
      <c r="E406" s="128"/>
      <c r="G406" s="129"/>
      <c r="I406" s="130"/>
    </row>
    <row r="407" spans="2:9">
      <c r="B407" s="127"/>
      <c r="C407" s="128"/>
      <c r="E407" s="128"/>
      <c r="G407" s="129"/>
      <c r="I407" s="130"/>
    </row>
    <row r="408" spans="2:9">
      <c r="B408" s="127"/>
      <c r="C408" s="128"/>
      <c r="E408" s="128"/>
      <c r="G408" s="129"/>
      <c r="I408" s="130"/>
    </row>
    <row r="409" spans="2:9">
      <c r="B409" s="127"/>
      <c r="C409" s="128"/>
      <c r="E409" s="128"/>
      <c r="G409" s="129"/>
      <c r="I409" s="130"/>
    </row>
    <row r="410" spans="2:9">
      <c r="B410" s="127"/>
      <c r="C410" s="128"/>
      <c r="E410" s="128"/>
      <c r="G410" s="129"/>
      <c r="I410" s="130"/>
    </row>
    <row r="411" spans="2:9">
      <c r="B411" s="127"/>
      <c r="C411" s="128"/>
      <c r="E411" s="128"/>
      <c r="G411" s="129"/>
      <c r="I411" s="130"/>
    </row>
    <row r="412" spans="2:9">
      <c r="B412" s="127"/>
      <c r="C412" s="128"/>
      <c r="E412" s="128"/>
      <c r="G412" s="129"/>
      <c r="I412" s="130"/>
    </row>
    <row r="413" spans="2:9">
      <c r="B413" s="127"/>
      <c r="C413" s="128"/>
      <c r="E413" s="128"/>
      <c r="G413" s="129"/>
      <c r="I413" s="130"/>
    </row>
    <row r="414" spans="2:9">
      <c r="B414" s="127"/>
      <c r="C414" s="128"/>
      <c r="E414" s="128"/>
      <c r="G414" s="129"/>
      <c r="I414" s="130"/>
    </row>
    <row r="415" spans="2:9">
      <c r="B415" s="127"/>
      <c r="C415" s="128"/>
      <c r="E415" s="128"/>
      <c r="G415" s="129"/>
      <c r="I415" s="130"/>
    </row>
    <row r="416" spans="2:9">
      <c r="B416" s="127"/>
      <c r="C416" s="128"/>
      <c r="E416" s="128"/>
      <c r="G416" s="129"/>
      <c r="I416" s="130"/>
    </row>
    <row r="417" spans="2:9">
      <c r="B417" s="127"/>
      <c r="C417" s="128"/>
      <c r="E417" s="128"/>
      <c r="G417" s="129"/>
      <c r="I417" s="130"/>
    </row>
    <row r="418" spans="2:9">
      <c r="B418" s="127"/>
      <c r="C418" s="128"/>
      <c r="E418" s="128"/>
      <c r="G418" s="129"/>
      <c r="I418" s="130"/>
    </row>
    <row r="419" spans="2:9">
      <c r="B419" s="127"/>
      <c r="C419" s="128"/>
      <c r="E419" s="128"/>
      <c r="G419" s="129"/>
      <c r="I419" s="130"/>
    </row>
    <row r="420" spans="2:9">
      <c r="B420" s="127"/>
      <c r="C420" s="128"/>
      <c r="E420" s="128"/>
      <c r="G420" s="129"/>
      <c r="I420" s="130"/>
    </row>
    <row r="421" spans="2:9">
      <c r="B421" s="127"/>
      <c r="C421" s="128"/>
      <c r="E421" s="128"/>
      <c r="G421" s="129"/>
      <c r="I421" s="130"/>
    </row>
    <row r="422" spans="2:9">
      <c r="B422" s="127"/>
      <c r="C422" s="128"/>
      <c r="E422" s="128"/>
      <c r="G422" s="129"/>
      <c r="I422" s="130"/>
    </row>
    <row r="423" spans="2:9">
      <c r="B423" s="127"/>
      <c r="C423" s="128"/>
      <c r="E423" s="128"/>
      <c r="G423" s="129"/>
      <c r="I423" s="130"/>
    </row>
    <row r="424" spans="2:9">
      <c r="B424" s="127"/>
      <c r="C424" s="128"/>
      <c r="E424" s="128"/>
      <c r="G424" s="129"/>
      <c r="I424" s="130"/>
    </row>
    <row r="425" spans="2:9">
      <c r="B425" s="127"/>
      <c r="C425" s="128"/>
      <c r="E425" s="128"/>
      <c r="G425" s="129"/>
      <c r="I425" s="130"/>
    </row>
    <row r="426" spans="2:9">
      <c r="B426" s="127"/>
      <c r="C426" s="128"/>
      <c r="E426" s="128"/>
      <c r="G426" s="129"/>
      <c r="I426" s="130"/>
    </row>
    <row r="427" spans="2:9">
      <c r="B427" s="127"/>
      <c r="C427" s="128"/>
      <c r="E427" s="128"/>
      <c r="G427" s="129"/>
      <c r="I427" s="130"/>
    </row>
    <row r="428" spans="2:9">
      <c r="B428" s="127"/>
      <c r="C428" s="128"/>
      <c r="E428" s="128"/>
      <c r="G428" s="129"/>
      <c r="I428" s="130"/>
    </row>
    <row r="429" spans="2:9">
      <c r="B429" s="127"/>
      <c r="C429" s="128"/>
      <c r="E429" s="128"/>
      <c r="G429" s="129"/>
      <c r="I429" s="130"/>
    </row>
    <row r="430" spans="2:9">
      <c r="B430" s="127"/>
      <c r="C430" s="128"/>
      <c r="E430" s="128"/>
      <c r="G430" s="129"/>
      <c r="I430" s="130"/>
    </row>
    <row r="431" spans="2:9">
      <c r="B431" s="127"/>
      <c r="C431" s="128"/>
      <c r="E431" s="128"/>
      <c r="G431" s="129"/>
      <c r="I431" s="130"/>
    </row>
    <row r="432" spans="2:9">
      <c r="B432" s="127"/>
      <c r="C432" s="128"/>
      <c r="E432" s="128"/>
      <c r="G432" s="129"/>
      <c r="I432" s="130"/>
    </row>
    <row r="433" spans="2:9">
      <c r="B433" s="127"/>
      <c r="C433" s="128"/>
      <c r="E433" s="128"/>
      <c r="G433" s="129"/>
      <c r="I433" s="130"/>
    </row>
    <row r="434" spans="2:9">
      <c r="B434" s="127"/>
      <c r="C434" s="128"/>
      <c r="E434" s="128"/>
      <c r="G434" s="129"/>
      <c r="I434" s="130"/>
    </row>
    <row r="435" spans="2:9">
      <c r="B435" s="127"/>
      <c r="C435" s="128"/>
      <c r="E435" s="128"/>
      <c r="G435" s="129"/>
      <c r="I435" s="130"/>
    </row>
    <row r="436" spans="2:9">
      <c r="B436" s="127"/>
      <c r="C436" s="128"/>
      <c r="E436" s="128"/>
      <c r="G436" s="129"/>
      <c r="I436" s="130"/>
    </row>
    <row r="437" spans="2:9">
      <c r="B437" s="127"/>
      <c r="C437" s="128"/>
      <c r="E437" s="128"/>
      <c r="G437" s="129"/>
      <c r="I437" s="130"/>
    </row>
    <row r="438" spans="2:9">
      <c r="B438" s="127"/>
      <c r="C438" s="128"/>
      <c r="E438" s="128"/>
      <c r="G438" s="129"/>
      <c r="I438" s="130"/>
    </row>
    <row r="439" spans="2:9">
      <c r="B439" s="127"/>
      <c r="C439" s="128"/>
      <c r="E439" s="128"/>
      <c r="G439" s="129"/>
      <c r="I439" s="130"/>
    </row>
    <row r="440" spans="2:9">
      <c r="B440" s="127"/>
      <c r="C440" s="128"/>
      <c r="E440" s="128"/>
      <c r="G440" s="129"/>
      <c r="I440" s="130"/>
    </row>
    <row r="441" spans="2:9">
      <c r="B441" s="127"/>
      <c r="C441" s="128"/>
      <c r="E441" s="128"/>
      <c r="G441" s="129"/>
      <c r="I441" s="130"/>
    </row>
    <row r="442" spans="2:9">
      <c r="B442" s="127"/>
      <c r="C442" s="128"/>
      <c r="E442" s="128"/>
      <c r="G442" s="129"/>
      <c r="I442" s="130"/>
    </row>
    <row r="443" spans="2:9">
      <c r="B443" s="127"/>
      <c r="C443" s="128"/>
      <c r="E443" s="128"/>
      <c r="G443" s="129"/>
      <c r="I443" s="130"/>
    </row>
    <row r="444" spans="2:9">
      <c r="B444" s="127"/>
      <c r="C444" s="128"/>
      <c r="E444" s="128"/>
      <c r="G444" s="129"/>
      <c r="I444" s="130"/>
    </row>
    <row r="445" spans="2:9">
      <c r="B445" s="127"/>
      <c r="C445" s="128"/>
      <c r="E445" s="128"/>
      <c r="G445" s="129"/>
      <c r="I445" s="130"/>
    </row>
    <row r="446" spans="2:9">
      <c r="B446" s="127"/>
      <c r="C446" s="128"/>
      <c r="E446" s="128"/>
      <c r="G446" s="129"/>
      <c r="I446" s="130"/>
    </row>
    <row r="447" spans="2:9">
      <c r="B447" s="127"/>
      <c r="C447" s="128"/>
      <c r="E447" s="128"/>
      <c r="G447" s="129"/>
      <c r="I447" s="130"/>
    </row>
    <row r="448" spans="2:9">
      <c r="B448" s="127"/>
      <c r="C448" s="128"/>
      <c r="E448" s="128"/>
      <c r="G448" s="129"/>
      <c r="I448" s="130"/>
    </row>
    <row r="449" spans="2:9">
      <c r="B449" s="127"/>
      <c r="C449" s="128"/>
      <c r="E449" s="128"/>
      <c r="G449" s="129"/>
      <c r="I449" s="130"/>
    </row>
    <row r="450" spans="2:9">
      <c r="B450" s="127"/>
      <c r="C450" s="128"/>
      <c r="E450" s="128"/>
      <c r="G450" s="129"/>
      <c r="I450" s="130"/>
    </row>
    <row r="451" spans="2:9">
      <c r="B451" s="127"/>
      <c r="C451" s="128"/>
      <c r="E451" s="128"/>
      <c r="G451" s="129"/>
      <c r="I451" s="130"/>
    </row>
    <row r="452" spans="2:9">
      <c r="B452" s="127"/>
      <c r="C452" s="128"/>
      <c r="E452" s="128"/>
      <c r="G452" s="129"/>
      <c r="I452" s="130"/>
    </row>
    <row r="453" spans="2:9">
      <c r="B453" s="127"/>
      <c r="C453" s="128"/>
      <c r="E453" s="128"/>
      <c r="G453" s="129"/>
      <c r="I453" s="130"/>
    </row>
    <row r="454" spans="2:9">
      <c r="B454" s="127"/>
      <c r="C454" s="128"/>
      <c r="E454" s="128"/>
      <c r="G454" s="129"/>
      <c r="I454" s="130"/>
    </row>
    <row r="455" spans="2:9">
      <c r="B455" s="127"/>
      <c r="C455" s="128"/>
      <c r="E455" s="128"/>
      <c r="G455" s="129"/>
      <c r="I455" s="130"/>
    </row>
    <row r="456" spans="2:9">
      <c r="B456" s="127"/>
      <c r="C456" s="128"/>
      <c r="E456" s="128"/>
      <c r="G456" s="129"/>
      <c r="I456" s="130"/>
    </row>
    <row r="457" spans="2:9">
      <c r="B457" s="127"/>
      <c r="C457" s="128"/>
      <c r="E457" s="128"/>
      <c r="G457" s="129"/>
      <c r="I457" s="130"/>
    </row>
    <row r="458" spans="2:9">
      <c r="B458" s="127"/>
      <c r="C458" s="128"/>
      <c r="E458" s="128"/>
      <c r="G458" s="129"/>
      <c r="I458" s="130"/>
    </row>
    <row r="459" spans="2:9">
      <c r="B459" s="127"/>
      <c r="C459" s="128"/>
      <c r="E459" s="128"/>
      <c r="G459" s="129"/>
      <c r="I459" s="130"/>
    </row>
    <row r="460" spans="2:9">
      <c r="B460" s="127"/>
      <c r="C460" s="128"/>
      <c r="E460" s="128"/>
      <c r="G460" s="129"/>
      <c r="I460" s="130"/>
    </row>
    <row r="461" spans="2:9">
      <c r="B461" s="127"/>
      <c r="C461" s="128"/>
      <c r="E461" s="128"/>
      <c r="G461" s="129"/>
      <c r="I461" s="130"/>
    </row>
    <row r="462" spans="2:9">
      <c r="B462" s="127"/>
      <c r="C462" s="128"/>
      <c r="E462" s="128"/>
      <c r="G462" s="129"/>
      <c r="I462" s="130"/>
    </row>
    <row r="463" spans="2:9">
      <c r="B463" s="127"/>
      <c r="C463" s="128"/>
      <c r="E463" s="128"/>
      <c r="G463" s="129"/>
      <c r="I463" s="130"/>
    </row>
    <row r="464" spans="2:9">
      <c r="B464" s="127"/>
      <c r="C464" s="128"/>
      <c r="E464" s="128"/>
      <c r="G464" s="129"/>
      <c r="I464" s="130"/>
    </row>
    <row r="465" spans="2:9">
      <c r="B465" s="127"/>
      <c r="C465" s="128"/>
      <c r="E465" s="128"/>
      <c r="G465" s="129"/>
      <c r="I465" s="130"/>
    </row>
    <row r="466" spans="2:9">
      <c r="B466" s="127"/>
      <c r="C466" s="128"/>
      <c r="E466" s="128"/>
      <c r="G466" s="129"/>
      <c r="I466" s="130"/>
    </row>
    <row r="467" spans="2:9">
      <c r="B467" s="127"/>
      <c r="C467" s="128"/>
      <c r="E467" s="128"/>
      <c r="G467" s="129"/>
      <c r="I467" s="130"/>
    </row>
    <row r="468" spans="2:9">
      <c r="B468" s="127"/>
      <c r="C468" s="128"/>
      <c r="E468" s="128"/>
      <c r="G468" s="129"/>
      <c r="I468" s="130"/>
    </row>
    <row r="469" spans="2:9">
      <c r="B469" s="127"/>
      <c r="C469" s="128"/>
      <c r="E469" s="128"/>
      <c r="G469" s="129"/>
      <c r="I469" s="130"/>
    </row>
    <row r="470" spans="2:9">
      <c r="B470" s="127"/>
      <c r="C470" s="128"/>
      <c r="E470" s="128"/>
      <c r="G470" s="129"/>
      <c r="I470" s="130"/>
    </row>
    <row r="471" spans="2:9">
      <c r="B471" s="127"/>
      <c r="C471" s="128"/>
      <c r="E471" s="128"/>
      <c r="G471" s="129"/>
      <c r="I471" s="130"/>
    </row>
    <row r="472" spans="2:9">
      <c r="B472" s="127"/>
      <c r="C472" s="128"/>
      <c r="E472" s="128"/>
      <c r="G472" s="129"/>
      <c r="I472" s="130"/>
    </row>
    <row r="473" spans="2:9">
      <c r="B473" s="127"/>
      <c r="C473" s="128"/>
      <c r="E473" s="128"/>
      <c r="G473" s="129"/>
      <c r="I473" s="130"/>
    </row>
    <row r="474" spans="2:9">
      <c r="B474" s="127"/>
      <c r="C474" s="128"/>
      <c r="E474" s="128"/>
      <c r="G474" s="129"/>
      <c r="I474" s="130"/>
    </row>
    <row r="475" spans="2:9">
      <c r="B475" s="127"/>
      <c r="C475" s="128"/>
      <c r="E475" s="128"/>
      <c r="G475" s="129"/>
      <c r="I475" s="130"/>
    </row>
    <row r="476" spans="2:9">
      <c r="B476" s="127"/>
      <c r="C476" s="128"/>
      <c r="E476" s="128"/>
      <c r="G476" s="129"/>
      <c r="I476" s="130"/>
    </row>
    <row r="477" spans="2:9">
      <c r="B477" s="127"/>
      <c r="C477" s="128"/>
      <c r="E477" s="128"/>
      <c r="G477" s="129"/>
      <c r="I477" s="130"/>
    </row>
    <row r="478" spans="2:9">
      <c r="B478" s="127"/>
      <c r="C478" s="128"/>
      <c r="E478" s="128"/>
      <c r="G478" s="129"/>
      <c r="I478" s="130"/>
    </row>
    <row r="479" spans="2:9">
      <c r="B479" s="127"/>
      <c r="C479" s="128"/>
      <c r="E479" s="128"/>
      <c r="G479" s="129"/>
      <c r="I479" s="130"/>
    </row>
    <row r="480" spans="2:9">
      <c r="B480" s="127"/>
      <c r="C480" s="128"/>
      <c r="E480" s="128"/>
      <c r="G480" s="129"/>
      <c r="I480" s="130"/>
    </row>
    <row r="481" spans="2:9">
      <c r="B481" s="127"/>
      <c r="C481" s="128"/>
      <c r="E481" s="128"/>
      <c r="G481" s="129"/>
      <c r="I481" s="130"/>
    </row>
    <row r="482" spans="2:9">
      <c r="B482" s="127"/>
      <c r="C482" s="128"/>
      <c r="E482" s="128"/>
      <c r="G482" s="129"/>
      <c r="I482" s="130"/>
    </row>
    <row r="483" spans="2:9">
      <c r="B483" s="127"/>
      <c r="C483" s="128"/>
      <c r="E483" s="128"/>
      <c r="G483" s="129"/>
      <c r="I483" s="130"/>
    </row>
    <row r="484" spans="2:9">
      <c r="B484" s="127"/>
      <c r="C484" s="128"/>
      <c r="E484" s="128"/>
      <c r="G484" s="129"/>
      <c r="I484" s="130"/>
    </row>
    <row r="485" spans="2:9">
      <c r="B485" s="127"/>
      <c r="C485" s="128"/>
      <c r="E485" s="128"/>
      <c r="G485" s="129"/>
      <c r="I485" s="130"/>
    </row>
    <row r="486" spans="2:9">
      <c r="B486" s="127"/>
      <c r="C486" s="128"/>
      <c r="E486" s="128"/>
      <c r="G486" s="129"/>
      <c r="I486" s="130"/>
    </row>
    <row r="487" spans="2:9">
      <c r="B487" s="127"/>
      <c r="C487" s="128"/>
      <c r="E487" s="128"/>
      <c r="G487" s="129"/>
      <c r="I487" s="130"/>
    </row>
    <row r="488" spans="2:9">
      <c r="B488" s="127"/>
      <c r="C488" s="128"/>
      <c r="E488" s="128"/>
      <c r="G488" s="129"/>
      <c r="I488" s="130"/>
    </row>
    <row r="489" spans="2:9">
      <c r="B489" s="127"/>
      <c r="C489" s="128"/>
      <c r="E489" s="128"/>
      <c r="G489" s="129"/>
      <c r="I489" s="130"/>
    </row>
    <row r="490" spans="2:9">
      <c r="B490" s="127"/>
      <c r="C490" s="128"/>
      <c r="E490" s="128"/>
      <c r="G490" s="129"/>
      <c r="I490" s="130"/>
    </row>
    <row r="491" spans="2:9">
      <c r="B491" s="127"/>
      <c r="C491" s="128"/>
      <c r="E491" s="128"/>
      <c r="G491" s="129"/>
      <c r="I491" s="130"/>
    </row>
    <row r="492" spans="2:9">
      <c r="B492" s="127"/>
      <c r="C492" s="128"/>
      <c r="E492" s="128"/>
      <c r="G492" s="129"/>
      <c r="I492" s="130"/>
    </row>
    <row r="493" spans="2:9">
      <c r="B493" s="127"/>
      <c r="C493" s="128"/>
      <c r="E493" s="128"/>
      <c r="G493" s="129"/>
      <c r="I493" s="130"/>
    </row>
    <row r="494" spans="2:9">
      <c r="B494" s="127"/>
      <c r="C494" s="128"/>
      <c r="E494" s="128"/>
      <c r="G494" s="129"/>
      <c r="I494" s="130"/>
    </row>
    <row r="495" spans="2:9">
      <c r="B495" s="127"/>
      <c r="C495" s="128"/>
      <c r="E495" s="128"/>
      <c r="G495" s="129"/>
      <c r="I495" s="130"/>
    </row>
    <row r="496" spans="2:9">
      <c r="B496" s="127"/>
      <c r="C496" s="128"/>
      <c r="E496" s="128"/>
      <c r="G496" s="129"/>
      <c r="I496" s="130"/>
    </row>
    <row r="497" spans="2:9">
      <c r="B497" s="127"/>
      <c r="C497" s="128"/>
      <c r="E497" s="128"/>
      <c r="G497" s="129"/>
      <c r="I497" s="130"/>
    </row>
    <row r="498" spans="2:9">
      <c r="B498" s="127"/>
      <c r="C498" s="128"/>
      <c r="E498" s="128"/>
      <c r="G498" s="129"/>
      <c r="I498" s="130"/>
    </row>
    <row r="499" spans="2:9">
      <c r="B499" s="127"/>
      <c r="C499" s="128"/>
      <c r="E499" s="128"/>
      <c r="G499" s="129"/>
      <c r="I499" s="130"/>
    </row>
    <row r="500" spans="2:9">
      <c r="B500" s="127"/>
      <c r="C500" s="128"/>
      <c r="E500" s="128"/>
      <c r="G500" s="129"/>
      <c r="I500" s="130"/>
    </row>
    <row r="501" spans="2:9">
      <c r="B501" s="127"/>
      <c r="C501" s="128"/>
      <c r="E501" s="128"/>
      <c r="G501" s="129"/>
      <c r="I501" s="130"/>
    </row>
    <row r="502" spans="2:9">
      <c r="B502" s="127"/>
      <c r="C502" s="128"/>
      <c r="E502" s="128"/>
      <c r="G502" s="129"/>
      <c r="I502" s="130"/>
    </row>
    <row r="503" spans="2:9">
      <c r="B503" s="127"/>
      <c r="C503" s="128"/>
      <c r="E503" s="128"/>
      <c r="G503" s="129"/>
      <c r="I503" s="130"/>
    </row>
    <row r="504" spans="2:9">
      <c r="B504" s="127"/>
      <c r="C504" s="128"/>
      <c r="E504" s="128"/>
      <c r="G504" s="129"/>
      <c r="I504" s="130"/>
    </row>
    <row r="505" spans="2:9">
      <c r="B505" s="127"/>
      <c r="C505" s="128"/>
      <c r="E505" s="128"/>
      <c r="G505" s="129"/>
      <c r="I505" s="130"/>
    </row>
    <row r="506" spans="2:9">
      <c r="B506" s="127"/>
      <c r="C506" s="128"/>
      <c r="E506" s="128"/>
      <c r="G506" s="129"/>
      <c r="I506" s="130"/>
    </row>
    <row r="507" spans="2:9">
      <c r="B507" s="127"/>
      <c r="C507" s="128"/>
      <c r="E507" s="128"/>
      <c r="G507" s="129"/>
      <c r="I507" s="130"/>
    </row>
    <row r="508" spans="2:9">
      <c r="B508" s="127"/>
      <c r="C508" s="128"/>
      <c r="E508" s="128"/>
      <c r="G508" s="129"/>
      <c r="I508" s="130"/>
    </row>
    <row r="509" spans="2:9">
      <c r="B509" s="127"/>
      <c r="C509" s="128"/>
      <c r="E509" s="128"/>
      <c r="G509" s="129"/>
      <c r="I509" s="130"/>
    </row>
    <row r="510" spans="2:9">
      <c r="B510" s="127"/>
      <c r="C510" s="128"/>
      <c r="E510" s="128"/>
      <c r="G510" s="129"/>
      <c r="I510" s="130"/>
    </row>
    <row r="511" spans="2:9">
      <c r="B511" s="127"/>
      <c r="C511" s="128"/>
      <c r="E511" s="128"/>
      <c r="G511" s="129"/>
      <c r="I511" s="130"/>
    </row>
    <row r="512" spans="2:9">
      <c r="B512" s="127"/>
      <c r="C512" s="128"/>
      <c r="E512" s="128"/>
      <c r="G512" s="129"/>
      <c r="I512" s="130"/>
    </row>
    <row r="513" spans="2:9">
      <c r="B513" s="127"/>
      <c r="C513" s="128"/>
      <c r="E513" s="128"/>
      <c r="G513" s="129"/>
      <c r="I513" s="130"/>
    </row>
    <row r="514" spans="2:9">
      <c r="B514" s="127"/>
      <c r="C514" s="128"/>
      <c r="E514" s="128"/>
      <c r="G514" s="129"/>
      <c r="I514" s="130"/>
    </row>
    <row r="515" spans="2:9">
      <c r="B515" s="127"/>
      <c r="C515" s="128"/>
      <c r="E515" s="128"/>
      <c r="G515" s="129"/>
      <c r="I515" s="130"/>
    </row>
    <row r="516" spans="2:9">
      <c r="B516" s="127"/>
      <c r="C516" s="128"/>
      <c r="E516" s="128"/>
      <c r="G516" s="129"/>
      <c r="I516" s="130"/>
    </row>
    <row r="517" spans="2:9">
      <c r="B517" s="127"/>
      <c r="C517" s="128"/>
      <c r="E517" s="128"/>
      <c r="G517" s="129"/>
      <c r="I517" s="130"/>
    </row>
    <row r="518" spans="2:9">
      <c r="B518" s="127"/>
      <c r="C518" s="128"/>
      <c r="E518" s="128"/>
      <c r="G518" s="129"/>
      <c r="I518" s="130"/>
    </row>
    <row r="519" spans="2:9">
      <c r="B519" s="127"/>
      <c r="C519" s="128"/>
      <c r="E519" s="128"/>
      <c r="G519" s="129"/>
      <c r="I519" s="130"/>
    </row>
    <row r="520" spans="2:9">
      <c r="B520" s="127"/>
      <c r="C520" s="128"/>
      <c r="E520" s="128"/>
      <c r="G520" s="129"/>
      <c r="I520" s="130"/>
    </row>
    <row r="521" spans="2:9">
      <c r="B521" s="127"/>
      <c r="C521" s="128"/>
      <c r="E521" s="128"/>
      <c r="G521" s="129"/>
      <c r="I521" s="130"/>
    </row>
    <row r="522" spans="2:9">
      <c r="B522" s="127"/>
      <c r="C522" s="128"/>
      <c r="E522" s="128"/>
      <c r="G522" s="129"/>
      <c r="I522" s="130"/>
    </row>
    <row r="523" spans="2:9">
      <c r="B523" s="127"/>
      <c r="C523" s="128"/>
      <c r="E523" s="128"/>
      <c r="G523" s="129"/>
      <c r="I523" s="130"/>
    </row>
    <row r="524" spans="2:9">
      <c r="B524" s="127"/>
      <c r="C524" s="128"/>
      <c r="E524" s="128"/>
      <c r="G524" s="129"/>
      <c r="I524" s="130"/>
    </row>
    <row r="525" spans="2:9">
      <c r="B525" s="127"/>
      <c r="C525" s="128"/>
      <c r="E525" s="128"/>
      <c r="G525" s="129"/>
      <c r="I525" s="130"/>
    </row>
    <row r="526" spans="2:9">
      <c r="B526" s="127"/>
      <c r="C526" s="128"/>
      <c r="E526" s="128"/>
      <c r="G526" s="129"/>
      <c r="I526" s="130"/>
    </row>
    <row r="527" spans="2:9">
      <c r="B527" s="127"/>
      <c r="C527" s="128"/>
      <c r="E527" s="128"/>
      <c r="G527" s="129"/>
      <c r="I527" s="130"/>
    </row>
    <row r="528" spans="2:9">
      <c r="B528" s="127"/>
      <c r="C528" s="128"/>
      <c r="E528" s="128"/>
      <c r="G528" s="129"/>
      <c r="I528" s="130"/>
    </row>
    <row r="529" spans="2:9">
      <c r="B529" s="127"/>
      <c r="C529" s="128"/>
      <c r="E529" s="128"/>
      <c r="G529" s="129"/>
      <c r="I529" s="130"/>
    </row>
    <row r="530" spans="2:9">
      <c r="B530" s="127"/>
      <c r="C530" s="128"/>
      <c r="E530" s="128"/>
      <c r="G530" s="129"/>
      <c r="I530" s="130"/>
    </row>
    <row r="531" spans="2:9">
      <c r="B531" s="127"/>
      <c r="C531" s="128"/>
      <c r="E531" s="128"/>
      <c r="G531" s="129"/>
      <c r="I531" s="130"/>
    </row>
    <row r="532" spans="2:9">
      <c r="B532" s="127"/>
      <c r="C532" s="128"/>
      <c r="E532" s="128"/>
      <c r="G532" s="129"/>
      <c r="I532" s="130"/>
    </row>
    <row r="533" spans="2:9">
      <c r="B533" s="127"/>
      <c r="C533" s="128"/>
      <c r="E533" s="128"/>
      <c r="G533" s="129"/>
      <c r="I533" s="130"/>
    </row>
    <row r="534" spans="2:9">
      <c r="B534" s="127"/>
      <c r="C534" s="128"/>
      <c r="E534" s="128"/>
      <c r="G534" s="129"/>
      <c r="I534" s="130"/>
    </row>
    <row r="535" spans="2:9">
      <c r="B535" s="127"/>
      <c r="C535" s="128"/>
      <c r="E535" s="128"/>
      <c r="G535" s="129"/>
      <c r="I535" s="130"/>
    </row>
    <row r="536" spans="2:9">
      <c r="B536" s="127"/>
      <c r="C536" s="128"/>
      <c r="E536" s="128"/>
      <c r="G536" s="129"/>
      <c r="I536" s="130"/>
    </row>
    <row r="537" spans="2:9">
      <c r="B537" s="127"/>
      <c r="C537" s="128"/>
      <c r="E537" s="128"/>
      <c r="G537" s="129"/>
      <c r="I537" s="130"/>
    </row>
    <row r="538" spans="2:9">
      <c r="B538" s="127"/>
      <c r="C538" s="128"/>
      <c r="E538" s="128"/>
      <c r="G538" s="129"/>
      <c r="I538" s="130"/>
    </row>
    <row r="539" spans="2:9">
      <c r="B539" s="127"/>
      <c r="C539" s="128"/>
      <c r="E539" s="128"/>
      <c r="G539" s="129"/>
      <c r="I539" s="130"/>
    </row>
    <row r="540" spans="2:9">
      <c r="B540" s="127"/>
      <c r="C540" s="128"/>
      <c r="E540" s="128"/>
      <c r="G540" s="129"/>
      <c r="I540" s="130"/>
    </row>
    <row r="541" spans="2:9">
      <c r="B541" s="127"/>
      <c r="C541" s="128"/>
      <c r="E541" s="128"/>
      <c r="G541" s="129"/>
      <c r="I541" s="130"/>
    </row>
    <row r="542" spans="2:9">
      <c r="B542" s="127"/>
      <c r="C542" s="128"/>
      <c r="E542" s="128"/>
      <c r="G542" s="129"/>
      <c r="I542" s="130"/>
    </row>
    <row r="543" spans="2:9">
      <c r="B543" s="127"/>
      <c r="C543" s="128"/>
      <c r="E543" s="128"/>
      <c r="G543" s="129"/>
      <c r="I543" s="130"/>
    </row>
    <row r="544" spans="2:9">
      <c r="B544" s="127"/>
      <c r="C544" s="128"/>
      <c r="E544" s="128"/>
      <c r="G544" s="129"/>
      <c r="I544" s="130"/>
    </row>
    <row r="545" spans="2:9">
      <c r="B545" s="127"/>
      <c r="C545" s="128"/>
      <c r="E545" s="128"/>
      <c r="G545" s="129"/>
      <c r="I545" s="130"/>
    </row>
    <row r="546" spans="2:9">
      <c r="B546" s="127"/>
      <c r="C546" s="128"/>
      <c r="E546" s="128"/>
      <c r="G546" s="129"/>
      <c r="I546" s="130"/>
    </row>
    <row r="547" spans="2:9">
      <c r="B547" s="127"/>
      <c r="C547" s="128"/>
      <c r="E547" s="128"/>
      <c r="G547" s="129"/>
      <c r="I547" s="130"/>
    </row>
    <row r="548" spans="2:9">
      <c r="B548" s="127"/>
      <c r="C548" s="128"/>
      <c r="E548" s="128"/>
      <c r="G548" s="129"/>
      <c r="I548" s="130"/>
    </row>
    <row r="549" spans="2:9">
      <c r="B549" s="127"/>
      <c r="C549" s="128"/>
      <c r="E549" s="128"/>
      <c r="G549" s="129"/>
      <c r="I549" s="130"/>
    </row>
    <row r="550" spans="2:9">
      <c r="B550" s="127"/>
      <c r="C550" s="128"/>
      <c r="E550" s="128"/>
      <c r="G550" s="129"/>
      <c r="I550" s="130"/>
    </row>
    <row r="551" spans="2:9">
      <c r="B551" s="127"/>
      <c r="C551" s="128"/>
      <c r="E551" s="128"/>
      <c r="G551" s="129"/>
      <c r="I551" s="130"/>
    </row>
    <row r="552" spans="2:9">
      <c r="B552" s="127"/>
      <c r="C552" s="128"/>
      <c r="E552" s="128"/>
      <c r="G552" s="129"/>
      <c r="I552" s="130"/>
    </row>
    <row r="553" spans="2:9">
      <c r="B553" s="127"/>
      <c r="C553" s="128"/>
      <c r="E553" s="128"/>
      <c r="G553" s="129"/>
      <c r="I553" s="130"/>
    </row>
    <row r="554" spans="2:9">
      <c r="B554" s="127"/>
      <c r="C554" s="128"/>
      <c r="E554" s="128"/>
      <c r="G554" s="129"/>
      <c r="I554" s="130"/>
    </row>
    <row r="555" spans="2:9">
      <c r="B555" s="127"/>
      <c r="C555" s="128"/>
      <c r="E555" s="128"/>
      <c r="G555" s="129"/>
      <c r="I555" s="130"/>
    </row>
    <row r="556" spans="2:9">
      <c r="B556" s="127"/>
      <c r="C556" s="128"/>
      <c r="E556" s="128"/>
      <c r="G556" s="129"/>
      <c r="I556" s="130"/>
    </row>
    <row r="557" spans="2:9">
      <c r="B557" s="127"/>
      <c r="C557" s="128"/>
      <c r="E557" s="128"/>
      <c r="G557" s="129"/>
      <c r="I557" s="130"/>
    </row>
    <row r="558" spans="2:9">
      <c r="B558" s="127"/>
      <c r="C558" s="128"/>
      <c r="E558" s="128"/>
      <c r="G558" s="129"/>
      <c r="I558" s="130"/>
    </row>
    <row r="559" spans="2:9">
      <c r="B559" s="127"/>
      <c r="C559" s="128"/>
      <c r="E559" s="128"/>
      <c r="G559" s="129"/>
      <c r="I559" s="130"/>
    </row>
    <row r="560" spans="2:9">
      <c r="B560" s="127"/>
      <c r="C560" s="128"/>
      <c r="E560" s="128"/>
      <c r="G560" s="129"/>
      <c r="I560" s="130"/>
    </row>
    <row r="561" spans="2:9">
      <c r="B561" s="127"/>
      <c r="C561" s="128"/>
      <c r="E561" s="128"/>
      <c r="G561" s="129"/>
      <c r="I561" s="130"/>
    </row>
    <row r="562" spans="2:9">
      <c r="B562" s="127"/>
      <c r="C562" s="128"/>
      <c r="E562" s="128"/>
      <c r="G562" s="129"/>
      <c r="I562" s="130"/>
    </row>
    <row r="563" spans="2:9">
      <c r="B563" s="127"/>
      <c r="C563" s="128"/>
      <c r="E563" s="128"/>
      <c r="G563" s="129"/>
      <c r="I563" s="130"/>
    </row>
    <row r="564" spans="2:9">
      <c r="B564" s="127"/>
      <c r="C564" s="128"/>
      <c r="E564" s="128"/>
      <c r="G564" s="129"/>
      <c r="I564" s="130"/>
    </row>
    <row r="565" spans="2:9">
      <c r="B565" s="127"/>
      <c r="C565" s="128"/>
      <c r="E565" s="128"/>
      <c r="G565" s="129"/>
      <c r="I565" s="130"/>
    </row>
    <row r="566" spans="2:9">
      <c r="B566" s="127"/>
      <c r="C566" s="128"/>
      <c r="E566" s="128"/>
      <c r="G566" s="129"/>
      <c r="I566" s="130"/>
    </row>
    <row r="567" spans="2:9">
      <c r="B567" s="127"/>
      <c r="C567" s="128"/>
      <c r="E567" s="128"/>
      <c r="G567" s="129"/>
      <c r="I567" s="130"/>
    </row>
    <row r="568" spans="2:9">
      <c r="B568" s="127"/>
      <c r="C568" s="128"/>
      <c r="E568" s="128"/>
      <c r="G568" s="129"/>
      <c r="I568" s="130"/>
    </row>
    <row r="569" spans="2:9">
      <c r="B569" s="127"/>
      <c r="C569" s="128"/>
      <c r="E569" s="128"/>
      <c r="G569" s="129"/>
      <c r="I569" s="130"/>
    </row>
    <row r="570" spans="2:9">
      <c r="B570" s="127"/>
      <c r="C570" s="128"/>
      <c r="E570" s="128"/>
      <c r="G570" s="129"/>
      <c r="I570" s="130"/>
    </row>
    <row r="571" spans="2:9">
      <c r="B571" s="127"/>
      <c r="C571" s="128"/>
      <c r="E571" s="128"/>
      <c r="G571" s="129"/>
      <c r="I571" s="130"/>
    </row>
    <row r="572" spans="2:9">
      <c r="B572" s="127"/>
      <c r="C572" s="128"/>
      <c r="E572" s="128"/>
      <c r="G572" s="129"/>
      <c r="I572" s="130"/>
    </row>
    <row r="573" spans="2:9">
      <c r="B573" s="127"/>
      <c r="C573" s="128"/>
      <c r="E573" s="128"/>
      <c r="G573" s="129"/>
      <c r="I573" s="130"/>
    </row>
    <row r="574" spans="2:9">
      <c r="B574" s="127"/>
      <c r="C574" s="128"/>
      <c r="E574" s="128"/>
      <c r="G574" s="129"/>
      <c r="I574" s="130"/>
    </row>
    <row r="575" spans="2:9">
      <c r="B575" s="127"/>
      <c r="C575" s="128"/>
      <c r="E575" s="128"/>
      <c r="G575" s="129"/>
      <c r="I575" s="130"/>
    </row>
    <row r="576" spans="2:9">
      <c r="B576" s="127"/>
      <c r="C576" s="128"/>
      <c r="E576" s="128"/>
      <c r="G576" s="129"/>
      <c r="I576" s="130"/>
    </row>
    <row r="577" spans="2:9">
      <c r="B577" s="127"/>
      <c r="C577" s="128"/>
      <c r="E577" s="128"/>
      <c r="G577" s="129"/>
      <c r="I577" s="130"/>
    </row>
    <row r="578" spans="2:9">
      <c r="B578" s="127"/>
      <c r="C578" s="128"/>
      <c r="E578" s="128"/>
      <c r="G578" s="129"/>
      <c r="I578" s="130"/>
    </row>
    <row r="579" spans="2:9">
      <c r="B579" s="127"/>
      <c r="C579" s="128"/>
      <c r="E579" s="128"/>
      <c r="G579" s="129"/>
      <c r="I579" s="130"/>
    </row>
    <row r="580" spans="2:9">
      <c r="B580" s="127"/>
      <c r="C580" s="128"/>
      <c r="E580" s="128"/>
      <c r="G580" s="129"/>
      <c r="I580" s="130"/>
    </row>
    <row r="581" spans="2:9">
      <c r="B581" s="127"/>
      <c r="C581" s="128"/>
      <c r="E581" s="128"/>
      <c r="G581" s="129"/>
      <c r="I581" s="130"/>
    </row>
    <row r="582" spans="2:9">
      <c r="B582" s="127"/>
      <c r="C582" s="128"/>
      <c r="E582" s="128"/>
      <c r="G582" s="129"/>
      <c r="I582" s="130"/>
    </row>
    <row r="583" spans="2:9">
      <c r="B583" s="127"/>
      <c r="C583" s="128"/>
      <c r="E583" s="128"/>
      <c r="G583" s="129"/>
      <c r="I583" s="130"/>
    </row>
    <row r="584" spans="2:9">
      <c r="B584" s="127"/>
      <c r="C584" s="128"/>
      <c r="E584" s="128"/>
      <c r="G584" s="129"/>
      <c r="I584" s="130"/>
    </row>
    <row r="585" spans="2:9">
      <c r="B585" s="127"/>
      <c r="C585" s="128"/>
      <c r="E585" s="128"/>
      <c r="G585" s="129"/>
      <c r="I585" s="130"/>
    </row>
    <row r="586" spans="2:9">
      <c r="B586" s="127"/>
      <c r="C586" s="128"/>
      <c r="E586" s="128"/>
      <c r="G586" s="129"/>
      <c r="I586" s="130"/>
    </row>
    <row r="587" spans="2:9">
      <c r="B587" s="127"/>
      <c r="C587" s="128"/>
      <c r="E587" s="128"/>
      <c r="G587" s="129"/>
      <c r="I587" s="130"/>
    </row>
    <row r="588" spans="2:9">
      <c r="B588" s="127"/>
      <c r="C588" s="128"/>
      <c r="E588" s="128"/>
      <c r="G588" s="129"/>
      <c r="I588" s="130"/>
    </row>
    <row r="589" spans="2:9">
      <c r="B589" s="127"/>
      <c r="C589" s="128"/>
      <c r="E589" s="128"/>
      <c r="G589" s="129"/>
      <c r="I589" s="130"/>
    </row>
    <row r="590" spans="2:9">
      <c r="B590" s="127"/>
      <c r="C590" s="128"/>
      <c r="E590" s="128"/>
      <c r="G590" s="129"/>
      <c r="I590" s="130"/>
    </row>
    <row r="591" spans="2:9">
      <c r="B591" s="127"/>
      <c r="C591" s="128"/>
      <c r="E591" s="128"/>
      <c r="G591" s="129"/>
      <c r="I591" s="130"/>
    </row>
    <row r="592" spans="2:9">
      <c r="B592" s="127"/>
      <c r="C592" s="128"/>
      <c r="E592" s="128"/>
      <c r="G592" s="129"/>
      <c r="I592" s="130"/>
    </row>
    <row r="593" spans="2:9">
      <c r="B593" s="127"/>
      <c r="C593" s="128"/>
      <c r="E593" s="128"/>
      <c r="G593" s="129"/>
      <c r="I593" s="130"/>
    </row>
    <row r="594" spans="2:9">
      <c r="B594" s="127"/>
      <c r="C594" s="128"/>
      <c r="E594" s="128"/>
      <c r="G594" s="129"/>
      <c r="I594" s="130"/>
    </row>
    <row r="595" spans="2:9">
      <c r="B595" s="127"/>
      <c r="C595" s="128"/>
      <c r="E595" s="128"/>
      <c r="G595" s="129"/>
      <c r="I595" s="130"/>
    </row>
    <row r="596" spans="2:9">
      <c r="B596" s="127"/>
      <c r="C596" s="128"/>
      <c r="E596" s="128"/>
      <c r="G596" s="129"/>
      <c r="I596" s="130"/>
    </row>
    <row r="597" spans="2:9">
      <c r="B597" s="127"/>
      <c r="C597" s="128"/>
      <c r="E597" s="128"/>
      <c r="G597" s="129"/>
      <c r="I597" s="130"/>
    </row>
    <row r="598" spans="2:9">
      <c r="B598" s="127"/>
      <c r="C598" s="128"/>
      <c r="E598" s="128"/>
      <c r="G598" s="129"/>
      <c r="I598" s="130"/>
    </row>
    <row r="599" spans="2:9">
      <c r="B599" s="127"/>
      <c r="C599" s="128"/>
      <c r="E599" s="128"/>
      <c r="G599" s="129"/>
      <c r="I599" s="130"/>
    </row>
    <row r="600" spans="2:9">
      <c r="B600" s="127"/>
      <c r="C600" s="128"/>
      <c r="E600" s="128"/>
      <c r="G600" s="129"/>
      <c r="I600" s="130"/>
    </row>
    <row r="601" spans="2:9">
      <c r="B601" s="127"/>
      <c r="C601" s="128"/>
      <c r="E601" s="128"/>
      <c r="G601" s="129"/>
      <c r="I601" s="130"/>
    </row>
    <row r="602" spans="2:9">
      <c r="B602" s="127"/>
      <c r="C602" s="128"/>
      <c r="E602" s="128"/>
      <c r="G602" s="129"/>
      <c r="I602" s="130"/>
    </row>
    <row r="603" spans="2:9">
      <c r="B603" s="127"/>
      <c r="C603" s="128"/>
      <c r="E603" s="128"/>
      <c r="G603" s="129"/>
      <c r="I603" s="130"/>
    </row>
    <row r="604" spans="2:9">
      <c r="B604" s="127"/>
      <c r="C604" s="128"/>
      <c r="E604" s="128"/>
      <c r="G604" s="129"/>
      <c r="I604" s="130"/>
    </row>
    <row r="605" spans="2:9">
      <c r="B605" s="127"/>
      <c r="C605" s="128"/>
      <c r="E605" s="128"/>
      <c r="G605" s="129"/>
      <c r="I605" s="130"/>
    </row>
    <row r="606" spans="2:9">
      <c r="B606" s="127"/>
      <c r="C606" s="128"/>
      <c r="E606" s="128"/>
      <c r="G606" s="129"/>
      <c r="I606" s="130"/>
    </row>
    <row r="607" spans="2:9">
      <c r="B607" s="127"/>
      <c r="C607" s="128"/>
      <c r="E607" s="128"/>
      <c r="G607" s="129"/>
      <c r="I607" s="130"/>
    </row>
    <row r="608" spans="2:9">
      <c r="B608" s="127"/>
      <c r="C608" s="128"/>
      <c r="E608" s="128"/>
      <c r="G608" s="129"/>
      <c r="I608" s="130"/>
    </row>
    <row r="609" spans="2:9">
      <c r="B609" s="127"/>
      <c r="C609" s="128"/>
      <c r="E609" s="128"/>
      <c r="G609" s="129"/>
      <c r="I609" s="130"/>
    </row>
    <row r="610" spans="2:9">
      <c r="B610" s="127"/>
      <c r="C610" s="128"/>
      <c r="E610" s="128"/>
      <c r="G610" s="129"/>
      <c r="I610" s="130"/>
    </row>
    <row r="611" spans="2:9">
      <c r="B611" s="127"/>
      <c r="C611" s="128"/>
      <c r="E611" s="128"/>
      <c r="G611" s="129"/>
      <c r="I611" s="130"/>
    </row>
    <row r="612" spans="2:9">
      <c r="B612" s="127"/>
      <c r="C612" s="128"/>
      <c r="E612" s="128"/>
      <c r="G612" s="129"/>
      <c r="I612" s="130"/>
    </row>
    <row r="613" spans="2:9">
      <c r="B613" s="127"/>
      <c r="C613" s="128"/>
      <c r="E613" s="128"/>
      <c r="G613" s="129"/>
      <c r="I613" s="130"/>
    </row>
    <row r="614" spans="2:9">
      <c r="B614" s="127"/>
      <c r="C614" s="128"/>
      <c r="E614" s="128"/>
      <c r="G614" s="129"/>
      <c r="I614" s="130"/>
    </row>
    <row r="615" spans="2:9">
      <c r="B615" s="127"/>
      <c r="C615" s="128"/>
      <c r="E615" s="128"/>
      <c r="G615" s="129"/>
      <c r="I615" s="130"/>
    </row>
    <row r="616" spans="2:9">
      <c r="B616" s="127"/>
      <c r="C616" s="128"/>
      <c r="E616" s="128"/>
      <c r="G616" s="129"/>
      <c r="I616" s="130"/>
    </row>
    <row r="617" spans="2:9">
      <c r="B617" s="127"/>
      <c r="C617" s="128"/>
      <c r="E617" s="128"/>
      <c r="G617" s="129"/>
      <c r="I617" s="130"/>
    </row>
    <row r="618" spans="2:9">
      <c r="B618" s="127"/>
      <c r="C618" s="128"/>
      <c r="E618" s="128"/>
      <c r="G618" s="129"/>
      <c r="I618" s="130"/>
    </row>
    <row r="619" spans="2:9">
      <c r="B619" s="127"/>
      <c r="C619" s="128"/>
      <c r="E619" s="128"/>
      <c r="G619" s="129"/>
      <c r="I619" s="130"/>
    </row>
    <row r="620" spans="2:9">
      <c r="B620" s="127"/>
      <c r="C620" s="128"/>
      <c r="E620" s="128"/>
      <c r="G620" s="129"/>
      <c r="I620" s="130"/>
    </row>
    <row r="621" spans="2:9">
      <c r="B621" s="127"/>
      <c r="C621" s="128"/>
      <c r="E621" s="128"/>
      <c r="G621" s="129"/>
      <c r="I621" s="130"/>
    </row>
    <row r="622" spans="2:9">
      <c r="B622" s="127"/>
      <c r="C622" s="128"/>
      <c r="E622" s="128"/>
      <c r="G622" s="129"/>
      <c r="I622" s="130"/>
    </row>
    <row r="623" spans="2:9">
      <c r="B623" s="127"/>
      <c r="C623" s="128"/>
      <c r="E623" s="128"/>
      <c r="G623" s="129"/>
      <c r="I623" s="130"/>
    </row>
    <row r="624" spans="2:9">
      <c r="B624" s="127"/>
      <c r="C624" s="128"/>
      <c r="E624" s="128"/>
      <c r="G624" s="129"/>
      <c r="I624" s="130"/>
    </row>
    <row r="625" spans="2:9">
      <c r="B625" s="127"/>
      <c r="C625" s="128"/>
      <c r="E625" s="128"/>
      <c r="G625" s="129"/>
      <c r="I625" s="130"/>
    </row>
    <row r="626" spans="2:9">
      <c r="B626" s="127"/>
      <c r="C626" s="128"/>
      <c r="E626" s="128"/>
      <c r="G626" s="129"/>
      <c r="I626" s="130"/>
    </row>
    <row r="627" spans="2:9">
      <c r="B627" s="127"/>
      <c r="C627" s="128"/>
      <c r="E627" s="128"/>
      <c r="G627" s="129"/>
      <c r="I627" s="130"/>
    </row>
    <row r="628" spans="2:9">
      <c r="B628" s="127"/>
      <c r="C628" s="128"/>
      <c r="E628" s="128"/>
      <c r="G628" s="129"/>
      <c r="I628" s="130"/>
    </row>
    <row r="629" spans="2:9">
      <c r="B629" s="127"/>
      <c r="C629" s="128"/>
      <c r="E629" s="128"/>
      <c r="G629" s="129"/>
      <c r="I629" s="130"/>
    </row>
    <row r="630" spans="2:9">
      <c r="B630" s="127"/>
      <c r="C630" s="128"/>
      <c r="E630" s="128"/>
      <c r="G630" s="129"/>
      <c r="I630" s="130"/>
    </row>
    <row r="631" spans="2:9">
      <c r="B631" s="127"/>
      <c r="C631" s="128"/>
      <c r="E631" s="128"/>
      <c r="G631" s="129"/>
      <c r="I631" s="130"/>
    </row>
    <row r="632" spans="2:9">
      <c r="B632" s="127"/>
      <c r="C632" s="128"/>
      <c r="E632" s="128"/>
      <c r="G632" s="129"/>
      <c r="I632" s="130"/>
    </row>
    <row r="633" spans="2:9">
      <c r="B633" s="127"/>
      <c r="C633" s="128"/>
      <c r="E633" s="128"/>
      <c r="G633" s="129"/>
      <c r="I633" s="130"/>
    </row>
    <row r="634" spans="2:9">
      <c r="B634" s="127"/>
      <c r="C634" s="128"/>
      <c r="E634" s="128"/>
      <c r="G634" s="129"/>
      <c r="I634" s="130"/>
    </row>
    <row r="635" spans="2:9">
      <c r="B635" s="127"/>
      <c r="C635" s="128"/>
      <c r="E635" s="128"/>
      <c r="G635" s="129"/>
      <c r="I635" s="130"/>
    </row>
    <row r="636" spans="2:9">
      <c r="B636" s="127"/>
      <c r="C636" s="128"/>
      <c r="E636" s="128"/>
      <c r="G636" s="129"/>
      <c r="I636" s="130"/>
    </row>
    <row r="637" spans="2:9">
      <c r="B637" s="127"/>
      <c r="C637" s="128"/>
      <c r="E637" s="128"/>
      <c r="G637" s="129"/>
      <c r="I637" s="130"/>
    </row>
    <row r="638" spans="2:9">
      <c r="B638" s="127"/>
      <c r="C638" s="128"/>
      <c r="E638" s="128"/>
      <c r="G638" s="129"/>
      <c r="I638" s="130"/>
    </row>
    <row r="639" spans="2:9">
      <c r="B639" s="127"/>
      <c r="C639" s="128"/>
      <c r="E639" s="128"/>
      <c r="G639" s="129"/>
      <c r="I639" s="130"/>
    </row>
    <row r="640" spans="2:9">
      <c r="B640" s="127"/>
      <c r="C640" s="128"/>
      <c r="E640" s="128"/>
      <c r="G640" s="129"/>
      <c r="I640" s="130"/>
    </row>
    <row r="641" spans="2:9">
      <c r="B641" s="127"/>
      <c r="C641" s="128"/>
      <c r="E641" s="128"/>
      <c r="G641" s="129"/>
      <c r="I641" s="130"/>
    </row>
    <row r="642" spans="2:9">
      <c r="B642" s="127"/>
      <c r="C642" s="128"/>
      <c r="E642" s="128"/>
      <c r="G642" s="129"/>
      <c r="I642" s="130"/>
    </row>
    <row r="643" spans="2:9">
      <c r="B643" s="127"/>
      <c r="C643" s="128"/>
      <c r="E643" s="128"/>
      <c r="G643" s="129"/>
      <c r="I643" s="130"/>
    </row>
    <row r="644" spans="2:9">
      <c r="B644" s="127"/>
      <c r="C644" s="128"/>
      <c r="E644" s="128"/>
      <c r="G644" s="129"/>
      <c r="I644" s="130"/>
    </row>
    <row r="645" spans="2:9">
      <c r="B645" s="127"/>
      <c r="C645" s="128"/>
      <c r="E645" s="128"/>
      <c r="G645" s="129"/>
      <c r="I645" s="130"/>
    </row>
    <row r="646" spans="2:9">
      <c r="B646" s="127"/>
      <c r="C646" s="128"/>
      <c r="E646" s="128"/>
      <c r="G646" s="129"/>
      <c r="I646" s="130"/>
    </row>
    <row r="647" spans="2:9">
      <c r="B647" s="127"/>
      <c r="C647" s="128"/>
      <c r="E647" s="128"/>
      <c r="G647" s="129"/>
      <c r="I647" s="130"/>
    </row>
    <row r="648" spans="2:9">
      <c r="B648" s="127"/>
      <c r="C648" s="128"/>
      <c r="E648" s="128"/>
      <c r="G648" s="129"/>
      <c r="I648" s="130"/>
    </row>
    <row r="649" spans="2:9">
      <c r="B649" s="127"/>
      <c r="C649" s="128"/>
      <c r="E649" s="128"/>
      <c r="G649" s="129"/>
      <c r="I649" s="130"/>
    </row>
    <row r="650" spans="2:9">
      <c r="B650" s="127"/>
      <c r="C650" s="128"/>
      <c r="E650" s="128"/>
      <c r="G650" s="129"/>
      <c r="I650" s="130"/>
    </row>
    <row r="651" spans="2:9">
      <c r="B651" s="127"/>
      <c r="C651" s="128"/>
      <c r="E651" s="128"/>
      <c r="G651" s="129"/>
      <c r="I651" s="130"/>
    </row>
    <row r="652" spans="2:9">
      <c r="B652" s="127"/>
      <c r="C652" s="128"/>
      <c r="E652" s="128"/>
      <c r="G652" s="129"/>
      <c r="I652" s="130"/>
    </row>
    <row r="653" spans="2:9">
      <c r="B653" s="127"/>
      <c r="C653" s="128"/>
      <c r="E653" s="128"/>
      <c r="G653" s="129"/>
      <c r="I653" s="130"/>
    </row>
    <row r="654" spans="2:9">
      <c r="B654" s="127"/>
      <c r="C654" s="128"/>
      <c r="E654" s="128"/>
      <c r="G654" s="129"/>
      <c r="I654" s="130"/>
    </row>
    <row r="655" spans="2:9">
      <c r="B655" s="127"/>
      <c r="C655" s="128"/>
      <c r="E655" s="128"/>
      <c r="G655" s="129"/>
      <c r="I655" s="130"/>
    </row>
    <row r="656" spans="2:9">
      <c r="B656" s="127"/>
      <c r="C656" s="128"/>
      <c r="E656" s="128"/>
      <c r="G656" s="129"/>
      <c r="I656" s="130"/>
    </row>
    <row r="657" spans="2:9">
      <c r="B657" s="127"/>
      <c r="C657" s="128"/>
      <c r="E657" s="128"/>
      <c r="G657" s="129"/>
      <c r="I657" s="130"/>
    </row>
    <row r="658" spans="2:9">
      <c r="B658" s="127"/>
      <c r="C658" s="128"/>
      <c r="E658" s="128"/>
      <c r="G658" s="129"/>
      <c r="I658" s="130"/>
    </row>
    <row r="659" spans="2:9">
      <c r="B659" s="127"/>
      <c r="C659" s="128"/>
      <c r="E659" s="128"/>
      <c r="G659" s="129"/>
      <c r="I659" s="130"/>
    </row>
    <row r="660" spans="2:9">
      <c r="B660" s="127"/>
      <c r="C660" s="128"/>
      <c r="E660" s="128"/>
      <c r="G660" s="129"/>
      <c r="I660" s="130"/>
    </row>
    <row r="661" spans="2:9">
      <c r="B661" s="127"/>
      <c r="C661" s="128"/>
      <c r="E661" s="128"/>
      <c r="G661" s="129"/>
      <c r="I661" s="130"/>
    </row>
    <row r="662" spans="2:9">
      <c r="B662" s="127"/>
      <c r="C662" s="128"/>
      <c r="E662" s="128"/>
      <c r="G662" s="129"/>
      <c r="I662" s="130"/>
    </row>
    <row r="663" spans="2:9">
      <c r="B663" s="127"/>
      <c r="C663" s="128"/>
      <c r="E663" s="128"/>
      <c r="G663" s="129"/>
      <c r="I663" s="130"/>
    </row>
    <row r="664" spans="2:9">
      <c r="B664" s="127"/>
      <c r="C664" s="128"/>
      <c r="E664" s="128"/>
      <c r="G664" s="129"/>
      <c r="I664" s="130"/>
    </row>
    <row r="665" spans="2:9">
      <c r="B665" s="127"/>
      <c r="C665" s="128"/>
      <c r="E665" s="128"/>
      <c r="G665" s="129"/>
      <c r="I665" s="130"/>
    </row>
    <row r="666" spans="2:9">
      <c r="B666" s="127"/>
      <c r="C666" s="128"/>
      <c r="E666" s="128"/>
      <c r="G666" s="129"/>
      <c r="I666" s="130"/>
    </row>
    <row r="667" spans="2:9">
      <c r="B667" s="127"/>
      <c r="C667" s="128"/>
      <c r="E667" s="128"/>
      <c r="G667" s="129"/>
      <c r="I667" s="130"/>
    </row>
    <row r="668" spans="2:9">
      <c r="B668" s="127"/>
      <c r="C668" s="128"/>
      <c r="E668" s="128"/>
      <c r="G668" s="129"/>
      <c r="I668" s="130"/>
    </row>
    <row r="669" spans="2:9">
      <c r="B669" s="127"/>
      <c r="C669" s="128"/>
      <c r="E669" s="128"/>
      <c r="G669" s="129"/>
      <c r="I669" s="130"/>
    </row>
    <row r="670" spans="2:9">
      <c r="B670" s="127"/>
      <c r="C670" s="128"/>
      <c r="E670" s="128"/>
      <c r="G670" s="129"/>
      <c r="I670" s="130"/>
    </row>
    <row r="671" spans="2:9">
      <c r="B671" s="127"/>
      <c r="C671" s="128"/>
      <c r="E671" s="128"/>
      <c r="G671" s="129"/>
      <c r="I671" s="130"/>
    </row>
    <row r="672" spans="2:9">
      <c r="B672" s="127"/>
      <c r="C672" s="128"/>
      <c r="E672" s="128"/>
      <c r="G672" s="129"/>
      <c r="I672" s="130"/>
    </row>
    <row r="673" spans="2:9">
      <c r="B673" s="127"/>
      <c r="C673" s="128"/>
      <c r="E673" s="128"/>
      <c r="G673" s="129"/>
      <c r="I673" s="130"/>
    </row>
    <row r="674" spans="2:9">
      <c r="B674" s="127"/>
      <c r="C674" s="128"/>
      <c r="E674" s="128"/>
      <c r="G674" s="129"/>
      <c r="I674" s="130"/>
    </row>
    <row r="675" spans="2:9">
      <c r="B675" s="127"/>
      <c r="C675" s="128"/>
      <c r="E675" s="128"/>
      <c r="G675" s="129"/>
      <c r="I675" s="130"/>
    </row>
    <row r="676" spans="2:9">
      <c r="B676" s="127"/>
      <c r="C676" s="128"/>
      <c r="E676" s="128"/>
      <c r="G676" s="129"/>
      <c r="I676" s="130"/>
    </row>
    <row r="677" spans="2:9">
      <c r="B677" s="127"/>
      <c r="C677" s="128"/>
      <c r="E677" s="128"/>
      <c r="G677" s="129"/>
      <c r="I677" s="130"/>
    </row>
    <row r="678" spans="2:9">
      <c r="B678" s="127"/>
      <c r="C678" s="128"/>
      <c r="E678" s="128"/>
      <c r="G678" s="129"/>
      <c r="I678" s="130"/>
    </row>
    <row r="679" spans="2:9">
      <c r="B679" s="127"/>
      <c r="C679" s="128"/>
      <c r="E679" s="128"/>
      <c r="G679" s="129"/>
      <c r="I679" s="130"/>
    </row>
    <row r="680" spans="2:9">
      <c r="B680" s="127"/>
      <c r="C680" s="128"/>
      <c r="E680" s="128"/>
      <c r="G680" s="129"/>
      <c r="I680" s="130"/>
    </row>
    <row r="681" spans="2:9">
      <c r="B681" s="127"/>
      <c r="C681" s="128"/>
      <c r="E681" s="128"/>
      <c r="G681" s="129"/>
      <c r="I681" s="130"/>
    </row>
    <row r="682" spans="2:9">
      <c r="B682" s="127"/>
      <c r="C682" s="128"/>
      <c r="E682" s="128"/>
      <c r="G682" s="129"/>
      <c r="I682" s="130"/>
    </row>
    <row r="683" spans="2:9">
      <c r="B683" s="127"/>
      <c r="C683" s="128"/>
      <c r="E683" s="128"/>
      <c r="G683" s="129"/>
      <c r="I683" s="130"/>
    </row>
    <row r="684" spans="2:9">
      <c r="B684" s="127"/>
      <c r="C684" s="128"/>
      <c r="E684" s="128"/>
      <c r="G684" s="129"/>
      <c r="I684" s="130"/>
    </row>
    <row r="685" spans="2:9">
      <c r="B685" s="127"/>
      <c r="C685" s="128"/>
      <c r="E685" s="128"/>
      <c r="G685" s="129"/>
      <c r="I685" s="130"/>
    </row>
    <row r="686" spans="2:9">
      <c r="B686" s="127"/>
      <c r="C686" s="128"/>
      <c r="E686" s="128"/>
      <c r="G686" s="129"/>
      <c r="I686" s="130"/>
    </row>
    <row r="687" spans="2:9">
      <c r="B687" s="127"/>
      <c r="C687" s="128"/>
      <c r="E687" s="128"/>
      <c r="G687" s="129"/>
      <c r="I687" s="130"/>
    </row>
    <row r="688" spans="2:9">
      <c r="B688" s="127"/>
      <c r="C688" s="128"/>
      <c r="E688" s="128"/>
      <c r="G688" s="129"/>
      <c r="I688" s="130"/>
    </row>
    <row r="689" spans="2:9">
      <c r="B689" s="127"/>
      <c r="C689" s="128"/>
      <c r="E689" s="128"/>
      <c r="G689" s="129"/>
      <c r="I689" s="130"/>
    </row>
    <row r="690" spans="2:9">
      <c r="B690" s="127"/>
      <c r="C690" s="128"/>
      <c r="E690" s="128"/>
      <c r="G690" s="129"/>
      <c r="I690" s="130"/>
    </row>
    <row r="691" spans="2:9">
      <c r="B691" s="127"/>
      <c r="C691" s="128"/>
      <c r="E691" s="128"/>
      <c r="G691" s="129"/>
      <c r="I691" s="130"/>
    </row>
    <row r="692" spans="2:9">
      <c r="B692" s="127"/>
      <c r="C692" s="128"/>
      <c r="E692" s="128"/>
      <c r="G692" s="129"/>
      <c r="I692" s="130"/>
    </row>
    <row r="693" spans="2:9">
      <c r="B693" s="127"/>
      <c r="C693" s="128"/>
      <c r="E693" s="128"/>
      <c r="G693" s="129"/>
      <c r="I693" s="130"/>
    </row>
    <row r="694" spans="2:9">
      <c r="B694" s="127"/>
      <c r="C694" s="128"/>
      <c r="E694" s="128"/>
      <c r="G694" s="129"/>
      <c r="I694" s="130"/>
    </row>
    <row r="695" spans="2:9">
      <c r="B695" s="127"/>
      <c r="C695" s="128"/>
      <c r="E695" s="128"/>
      <c r="G695" s="129"/>
      <c r="I695" s="130"/>
    </row>
    <row r="696" spans="2:9">
      <c r="B696" s="127"/>
      <c r="C696" s="128"/>
      <c r="E696" s="128"/>
      <c r="G696" s="129"/>
      <c r="I696" s="130"/>
    </row>
    <row r="697" spans="2:9">
      <c r="B697" s="127"/>
      <c r="C697" s="128"/>
      <c r="E697" s="128"/>
      <c r="G697" s="129"/>
      <c r="I697" s="130"/>
    </row>
    <row r="698" spans="2:9">
      <c r="B698" s="127"/>
      <c r="C698" s="128"/>
      <c r="E698" s="128"/>
      <c r="G698" s="129"/>
      <c r="I698" s="130"/>
    </row>
    <row r="699" spans="2:9">
      <c r="B699" s="127"/>
      <c r="C699" s="128"/>
      <c r="E699" s="128"/>
      <c r="G699" s="129"/>
      <c r="I699" s="130"/>
    </row>
    <row r="700" spans="2:9">
      <c r="B700" s="127"/>
      <c r="C700" s="128"/>
      <c r="E700" s="128"/>
      <c r="G700" s="129"/>
      <c r="I700" s="130"/>
    </row>
    <row r="701" spans="2:9">
      <c r="B701" s="127"/>
      <c r="C701" s="128"/>
      <c r="E701" s="128"/>
      <c r="G701" s="129"/>
      <c r="I701" s="130"/>
    </row>
    <row r="702" spans="2:9">
      <c r="B702" s="127"/>
      <c r="C702" s="128"/>
      <c r="E702" s="128"/>
      <c r="G702" s="129"/>
      <c r="I702" s="130"/>
    </row>
    <row r="703" spans="2:9">
      <c r="B703" s="127"/>
      <c r="C703" s="128"/>
      <c r="E703" s="128"/>
      <c r="G703" s="129"/>
      <c r="I703" s="130"/>
    </row>
    <row r="704" spans="2:9">
      <c r="B704" s="127"/>
      <c r="C704" s="128"/>
      <c r="E704" s="128"/>
      <c r="G704" s="129"/>
      <c r="I704" s="130"/>
    </row>
    <row r="705" spans="2:9">
      <c r="B705" s="127"/>
      <c r="C705" s="128"/>
      <c r="E705" s="128"/>
      <c r="G705" s="129"/>
      <c r="I705" s="130"/>
    </row>
    <row r="706" spans="2:9">
      <c r="B706" s="127"/>
      <c r="C706" s="128"/>
      <c r="E706" s="128"/>
      <c r="G706" s="129"/>
      <c r="I706" s="130"/>
    </row>
    <row r="707" spans="2:9">
      <c r="B707" s="127"/>
      <c r="C707" s="128"/>
      <c r="E707" s="128"/>
      <c r="G707" s="129"/>
      <c r="I707" s="130"/>
    </row>
    <row r="708" spans="2:9">
      <c r="B708" s="127"/>
      <c r="C708" s="128"/>
      <c r="E708" s="128"/>
      <c r="G708" s="129"/>
      <c r="I708" s="130"/>
    </row>
    <row r="709" spans="2:9">
      <c r="B709" s="127"/>
      <c r="C709" s="128"/>
      <c r="E709" s="128"/>
      <c r="G709" s="129"/>
      <c r="I709" s="130"/>
    </row>
    <row r="710" spans="2:9">
      <c r="B710" s="127"/>
      <c r="C710" s="128"/>
      <c r="E710" s="128"/>
      <c r="G710" s="129"/>
      <c r="I710" s="130"/>
    </row>
    <row r="711" spans="2:9">
      <c r="B711" s="127"/>
      <c r="C711" s="128"/>
      <c r="E711" s="128"/>
      <c r="G711" s="129"/>
      <c r="I711" s="130"/>
    </row>
    <row r="712" spans="2:9">
      <c r="B712" s="127"/>
      <c r="C712" s="128"/>
      <c r="E712" s="128"/>
      <c r="G712" s="129"/>
      <c r="I712" s="130"/>
    </row>
    <row r="713" spans="2:9">
      <c r="B713" s="127"/>
      <c r="C713" s="128"/>
      <c r="E713" s="128"/>
      <c r="G713" s="129"/>
      <c r="I713" s="130"/>
    </row>
    <row r="714" spans="2:9">
      <c r="B714" s="127"/>
      <c r="C714" s="128"/>
      <c r="E714" s="128"/>
      <c r="G714" s="129"/>
      <c r="I714" s="130"/>
    </row>
    <row r="715" spans="2:9">
      <c r="B715" s="127"/>
      <c r="C715" s="128"/>
      <c r="E715" s="128"/>
      <c r="G715" s="129"/>
      <c r="I715" s="130"/>
    </row>
    <row r="716" spans="2:9">
      <c r="B716" s="127"/>
      <c r="C716" s="128"/>
      <c r="E716" s="128"/>
      <c r="G716" s="129"/>
      <c r="I716" s="130"/>
    </row>
    <row r="717" spans="2:9">
      <c r="B717" s="127"/>
      <c r="C717" s="128"/>
      <c r="E717" s="128"/>
      <c r="G717" s="129"/>
      <c r="I717" s="130"/>
    </row>
    <row r="718" spans="2:9">
      <c r="B718" s="127"/>
      <c r="C718" s="128"/>
      <c r="E718" s="128"/>
      <c r="G718" s="129"/>
      <c r="I718" s="130"/>
    </row>
    <row r="719" spans="2:9">
      <c r="B719" s="127"/>
      <c r="C719" s="128"/>
      <c r="E719" s="128"/>
      <c r="G719" s="129"/>
      <c r="I719" s="130"/>
    </row>
    <row r="720" spans="2:9">
      <c r="B720" s="127"/>
      <c r="C720" s="128"/>
      <c r="E720" s="128"/>
      <c r="G720" s="129"/>
      <c r="I720" s="130"/>
    </row>
    <row r="721" spans="2:9">
      <c r="B721" s="127"/>
      <c r="C721" s="128"/>
      <c r="E721" s="128"/>
      <c r="G721" s="129"/>
      <c r="I721" s="130"/>
    </row>
    <row r="722" spans="2:9">
      <c r="B722" s="127"/>
      <c r="C722" s="128"/>
      <c r="E722" s="128"/>
      <c r="G722" s="129"/>
      <c r="I722" s="130"/>
    </row>
    <row r="723" spans="2:9">
      <c r="B723" s="127"/>
      <c r="C723" s="128"/>
      <c r="E723" s="128"/>
      <c r="G723" s="129"/>
      <c r="I723" s="130"/>
    </row>
    <row r="724" spans="2:9">
      <c r="B724" s="127"/>
      <c r="C724" s="128"/>
      <c r="E724" s="128"/>
      <c r="G724" s="129"/>
      <c r="I724" s="130"/>
    </row>
    <row r="725" spans="2:9">
      <c r="B725" s="127"/>
      <c r="C725" s="128"/>
      <c r="E725" s="128"/>
      <c r="G725" s="129"/>
      <c r="I725" s="130"/>
    </row>
    <row r="726" spans="2:9">
      <c r="B726" s="127"/>
      <c r="C726" s="128"/>
      <c r="E726" s="128"/>
      <c r="G726" s="129"/>
      <c r="I726" s="130"/>
    </row>
    <row r="727" spans="2:9">
      <c r="B727" s="127"/>
      <c r="C727" s="128"/>
      <c r="E727" s="128"/>
      <c r="G727" s="129"/>
      <c r="I727" s="130"/>
    </row>
    <row r="728" spans="2:9">
      <c r="B728" s="127"/>
      <c r="C728" s="128"/>
      <c r="E728" s="128"/>
      <c r="G728" s="129"/>
      <c r="I728" s="130"/>
    </row>
    <row r="729" spans="2:9">
      <c r="B729" s="127"/>
      <c r="C729" s="128"/>
      <c r="E729" s="128"/>
      <c r="G729" s="129"/>
      <c r="I729" s="130"/>
    </row>
    <row r="730" spans="2:9">
      <c r="B730" s="127"/>
      <c r="C730" s="128"/>
      <c r="E730" s="128"/>
      <c r="G730" s="129"/>
      <c r="I730" s="130"/>
    </row>
    <row r="731" spans="2:9">
      <c r="B731" s="127"/>
      <c r="C731" s="128"/>
      <c r="E731" s="128"/>
      <c r="G731" s="129"/>
      <c r="I731" s="130"/>
    </row>
    <row r="732" spans="2:9">
      <c r="B732" s="127"/>
      <c r="C732" s="128"/>
      <c r="E732" s="128"/>
      <c r="G732" s="129"/>
      <c r="I732" s="130"/>
    </row>
    <row r="733" spans="2:9">
      <c r="B733" s="127"/>
      <c r="C733" s="128"/>
      <c r="E733" s="128"/>
      <c r="G733" s="129"/>
      <c r="I733" s="130"/>
    </row>
    <row r="734" spans="2:9">
      <c r="B734" s="127"/>
      <c r="C734" s="128"/>
      <c r="E734" s="128"/>
      <c r="G734" s="129"/>
      <c r="I734" s="130"/>
    </row>
    <row r="735" spans="2:9">
      <c r="B735" s="127"/>
      <c r="C735" s="128"/>
      <c r="E735" s="128"/>
      <c r="G735" s="129"/>
      <c r="I735" s="130"/>
    </row>
    <row r="736" spans="2:9">
      <c r="B736" s="127"/>
      <c r="C736" s="128"/>
      <c r="E736" s="128"/>
      <c r="G736" s="129"/>
      <c r="I736" s="130"/>
    </row>
    <row r="737" spans="2:9">
      <c r="B737" s="127"/>
      <c r="C737" s="128"/>
      <c r="E737" s="128"/>
      <c r="G737" s="129"/>
      <c r="I737" s="130"/>
    </row>
    <row r="738" spans="2:9">
      <c r="B738" s="127"/>
      <c r="C738" s="128"/>
      <c r="E738" s="128"/>
      <c r="G738" s="129"/>
      <c r="I738" s="130"/>
    </row>
    <row r="739" spans="2:9">
      <c r="B739" s="127"/>
      <c r="C739" s="128"/>
      <c r="E739" s="128"/>
      <c r="G739" s="129"/>
      <c r="I739" s="130"/>
    </row>
    <row r="740" spans="2:9">
      <c r="B740" s="127"/>
      <c r="C740" s="128"/>
      <c r="E740" s="128"/>
      <c r="G740" s="129"/>
      <c r="I740" s="130"/>
    </row>
    <row r="741" spans="2:9">
      <c r="B741" s="127"/>
      <c r="C741" s="128"/>
      <c r="E741" s="128"/>
      <c r="G741" s="129"/>
      <c r="I741" s="130"/>
    </row>
    <row r="742" spans="2:9">
      <c r="B742" s="127"/>
      <c r="C742" s="128"/>
      <c r="E742" s="128"/>
      <c r="G742" s="129"/>
      <c r="I742" s="130"/>
    </row>
    <row r="743" spans="2:9">
      <c r="B743" s="127"/>
      <c r="C743" s="128"/>
      <c r="E743" s="128"/>
      <c r="G743" s="129"/>
      <c r="I743" s="130"/>
    </row>
    <row r="744" spans="2:9">
      <c r="B744" s="127"/>
      <c r="C744" s="128"/>
      <c r="E744" s="128"/>
      <c r="G744" s="129"/>
      <c r="I744" s="130"/>
    </row>
    <row r="745" spans="2:9">
      <c r="B745" s="127"/>
      <c r="C745" s="128"/>
      <c r="E745" s="128"/>
      <c r="G745" s="129"/>
      <c r="I745" s="130"/>
    </row>
    <row r="746" spans="2:9">
      <c r="B746" s="127"/>
      <c r="C746" s="128"/>
      <c r="E746" s="128"/>
      <c r="G746" s="129"/>
      <c r="I746" s="130"/>
    </row>
    <row r="747" spans="2:9">
      <c r="B747" s="127"/>
      <c r="C747" s="128"/>
      <c r="E747" s="128"/>
      <c r="G747" s="129"/>
      <c r="I747" s="130"/>
    </row>
    <row r="748" spans="2:9">
      <c r="B748" s="127"/>
      <c r="C748" s="128"/>
      <c r="E748" s="128"/>
      <c r="G748" s="129"/>
      <c r="I748" s="130"/>
    </row>
    <row r="749" spans="2:9">
      <c r="B749" s="127"/>
      <c r="C749" s="128"/>
      <c r="E749" s="128"/>
      <c r="G749" s="129"/>
      <c r="I749" s="130"/>
    </row>
    <row r="750" spans="2:9">
      <c r="B750" s="127"/>
      <c r="C750" s="128"/>
      <c r="E750" s="128"/>
      <c r="G750" s="129"/>
      <c r="I750" s="130"/>
    </row>
    <row r="751" spans="2:9">
      <c r="B751" s="127"/>
      <c r="C751" s="128"/>
      <c r="E751" s="128"/>
      <c r="G751" s="129"/>
      <c r="I751" s="130"/>
    </row>
    <row r="752" spans="2:9">
      <c r="B752" s="127"/>
      <c r="C752" s="128"/>
      <c r="E752" s="128"/>
      <c r="G752" s="129"/>
      <c r="I752" s="130"/>
    </row>
    <row r="753" spans="2:9">
      <c r="B753" s="127"/>
      <c r="C753" s="128"/>
      <c r="E753" s="128"/>
      <c r="G753" s="129"/>
      <c r="I753" s="130"/>
    </row>
    <row r="754" spans="2:9">
      <c r="B754" s="127"/>
      <c r="C754" s="128"/>
      <c r="E754" s="128"/>
      <c r="G754" s="129"/>
      <c r="I754" s="130"/>
    </row>
    <row r="755" spans="2:9">
      <c r="B755" s="127"/>
      <c r="C755" s="128"/>
      <c r="E755" s="128"/>
      <c r="G755" s="129"/>
      <c r="I755" s="130"/>
    </row>
    <row r="756" spans="2:9">
      <c r="B756" s="127"/>
      <c r="C756" s="128"/>
      <c r="E756" s="128"/>
      <c r="G756" s="129"/>
      <c r="I756" s="130"/>
    </row>
    <row r="757" spans="2:9">
      <c r="B757" s="127"/>
      <c r="C757" s="128"/>
      <c r="E757" s="128"/>
      <c r="G757" s="129"/>
      <c r="I757" s="130"/>
    </row>
    <row r="758" spans="2:9">
      <c r="B758" s="127"/>
      <c r="C758" s="128"/>
      <c r="E758" s="128"/>
      <c r="G758" s="129"/>
      <c r="I758" s="130"/>
    </row>
    <row r="759" spans="2:9">
      <c r="B759" s="127"/>
      <c r="C759" s="128"/>
      <c r="E759" s="128"/>
      <c r="G759" s="129"/>
      <c r="I759" s="130"/>
    </row>
    <row r="760" spans="2:9">
      <c r="B760" s="127"/>
      <c r="C760" s="128"/>
      <c r="E760" s="128"/>
      <c r="G760" s="129"/>
      <c r="I760" s="130"/>
    </row>
    <row r="761" spans="2:9">
      <c r="B761" s="127"/>
      <c r="C761" s="128"/>
      <c r="E761" s="128"/>
      <c r="G761" s="129"/>
      <c r="I761" s="130"/>
    </row>
    <row r="762" spans="2:9">
      <c r="B762" s="127"/>
      <c r="C762" s="128"/>
      <c r="E762" s="128"/>
      <c r="G762" s="129"/>
      <c r="I762" s="130"/>
    </row>
    <row r="763" spans="2:9">
      <c r="B763" s="127"/>
      <c r="C763" s="128"/>
      <c r="E763" s="128"/>
      <c r="G763" s="129"/>
      <c r="I763" s="130"/>
    </row>
    <row r="764" spans="2:9">
      <c r="B764" s="127"/>
      <c r="C764" s="128"/>
      <c r="E764" s="128"/>
      <c r="G764" s="129"/>
      <c r="I764" s="130"/>
    </row>
    <row r="765" spans="2:9">
      <c r="B765" s="127"/>
      <c r="C765" s="128"/>
      <c r="E765" s="128"/>
      <c r="G765" s="129"/>
      <c r="I765" s="130"/>
    </row>
    <row r="766" spans="2:9">
      <c r="B766" s="127"/>
      <c r="C766" s="128"/>
      <c r="E766" s="128"/>
      <c r="G766" s="129"/>
      <c r="I766" s="130"/>
    </row>
    <row r="767" spans="2:9">
      <c r="B767" s="127"/>
      <c r="C767" s="128"/>
      <c r="E767" s="128"/>
      <c r="G767" s="129"/>
      <c r="I767" s="130"/>
    </row>
    <row r="768" spans="2:9">
      <c r="B768" s="127"/>
      <c r="C768" s="128"/>
      <c r="E768" s="128"/>
      <c r="G768" s="129"/>
      <c r="I768" s="130"/>
    </row>
    <row r="769" spans="2:9">
      <c r="B769" s="127"/>
      <c r="C769" s="128"/>
      <c r="E769" s="128"/>
      <c r="G769" s="129"/>
      <c r="I769" s="130"/>
    </row>
    <row r="770" spans="2:9">
      <c r="B770" s="127"/>
      <c r="C770" s="128"/>
      <c r="E770" s="128"/>
      <c r="G770" s="129"/>
      <c r="I770" s="130"/>
    </row>
    <row r="771" spans="2:9">
      <c r="B771" s="127"/>
      <c r="C771" s="128"/>
      <c r="E771" s="128"/>
      <c r="G771" s="129"/>
      <c r="I771" s="130"/>
    </row>
    <row r="772" spans="2:9">
      <c r="B772" s="127"/>
      <c r="C772" s="128"/>
      <c r="E772" s="128"/>
      <c r="G772" s="129"/>
      <c r="I772" s="130"/>
    </row>
    <row r="773" spans="2:9">
      <c r="B773" s="127"/>
      <c r="C773" s="128"/>
      <c r="E773" s="128"/>
      <c r="G773" s="129"/>
      <c r="I773" s="130"/>
    </row>
    <row r="774" spans="2:9">
      <c r="B774" s="127"/>
      <c r="C774" s="128"/>
      <c r="E774" s="128"/>
      <c r="G774" s="129"/>
      <c r="I774" s="130"/>
    </row>
    <row r="775" spans="2:9">
      <c r="B775" s="127"/>
      <c r="C775" s="128"/>
      <c r="E775" s="128"/>
      <c r="G775" s="129"/>
      <c r="I775" s="130"/>
    </row>
    <row r="776" spans="2:9">
      <c r="B776" s="127"/>
      <c r="C776" s="128"/>
      <c r="E776" s="128"/>
      <c r="G776" s="129"/>
      <c r="I776" s="130"/>
    </row>
    <row r="777" spans="2:9">
      <c r="B777" s="127"/>
      <c r="C777" s="128"/>
      <c r="E777" s="128"/>
      <c r="G777" s="129"/>
      <c r="I777" s="130"/>
    </row>
    <row r="778" spans="2:9">
      <c r="B778" s="127"/>
      <c r="C778" s="128"/>
      <c r="E778" s="128"/>
      <c r="G778" s="129"/>
      <c r="I778" s="130"/>
    </row>
    <row r="779" spans="2:9">
      <c r="B779" s="127"/>
      <c r="C779" s="128"/>
      <c r="E779" s="128"/>
      <c r="G779" s="129"/>
      <c r="I779" s="130"/>
    </row>
    <row r="780" spans="2:9">
      <c r="B780" s="127"/>
      <c r="C780" s="128"/>
      <c r="E780" s="128"/>
      <c r="G780" s="129"/>
      <c r="I780" s="130"/>
    </row>
    <row r="781" spans="2:9">
      <c r="B781" s="127"/>
      <c r="C781" s="128"/>
      <c r="E781" s="128"/>
      <c r="G781" s="129"/>
      <c r="I781" s="130"/>
    </row>
    <row r="782" spans="2:9">
      <c r="B782" s="127"/>
      <c r="C782" s="128"/>
      <c r="E782" s="128"/>
      <c r="G782" s="129"/>
      <c r="I782" s="130"/>
    </row>
    <row r="783" spans="2:9">
      <c r="B783" s="127"/>
      <c r="C783" s="128"/>
      <c r="E783" s="128"/>
      <c r="G783" s="129"/>
      <c r="I783" s="130"/>
    </row>
    <row r="784" spans="2:9">
      <c r="B784" s="127"/>
      <c r="C784" s="128"/>
      <c r="E784" s="128"/>
      <c r="G784" s="129"/>
      <c r="I784" s="130"/>
    </row>
    <row r="785" spans="2:9">
      <c r="B785" s="127"/>
      <c r="C785" s="128"/>
      <c r="E785" s="128"/>
      <c r="G785" s="129"/>
      <c r="I785" s="130"/>
    </row>
    <row r="786" spans="2:9">
      <c r="B786" s="127"/>
      <c r="C786" s="128"/>
      <c r="E786" s="128"/>
      <c r="G786" s="129"/>
      <c r="I786" s="130"/>
    </row>
    <row r="787" spans="2:9">
      <c r="B787" s="127"/>
      <c r="C787" s="128"/>
      <c r="E787" s="128"/>
      <c r="G787" s="129"/>
      <c r="I787" s="130"/>
    </row>
    <row r="788" spans="2:9">
      <c r="B788" s="127"/>
      <c r="C788" s="128"/>
      <c r="E788" s="128"/>
      <c r="G788" s="129"/>
      <c r="I788" s="130"/>
    </row>
    <row r="789" spans="2:9">
      <c r="B789" s="127"/>
      <c r="C789" s="128"/>
      <c r="E789" s="128"/>
      <c r="G789" s="129"/>
      <c r="I789" s="130"/>
    </row>
    <row r="790" spans="2:9">
      <c r="B790" s="127"/>
      <c r="C790" s="128"/>
      <c r="E790" s="128"/>
      <c r="G790" s="129"/>
      <c r="I790" s="130"/>
    </row>
    <row r="791" spans="2:9">
      <c r="B791" s="127"/>
      <c r="C791" s="128"/>
      <c r="E791" s="128"/>
      <c r="G791" s="129"/>
      <c r="I791" s="130"/>
    </row>
    <row r="792" spans="2:9">
      <c r="B792" s="127"/>
      <c r="C792" s="128"/>
      <c r="E792" s="128"/>
      <c r="G792" s="129"/>
      <c r="I792" s="130"/>
    </row>
    <row r="793" spans="2:9">
      <c r="B793" s="127"/>
      <c r="C793" s="128"/>
      <c r="E793" s="128"/>
      <c r="G793" s="129"/>
      <c r="I793" s="130"/>
    </row>
    <row r="794" spans="2:9">
      <c r="B794" s="127"/>
      <c r="C794" s="128"/>
      <c r="E794" s="128"/>
      <c r="G794" s="129"/>
      <c r="I794" s="130"/>
    </row>
    <row r="795" spans="2:9">
      <c r="B795" s="127"/>
      <c r="C795" s="128"/>
      <c r="E795" s="128"/>
      <c r="G795" s="129"/>
      <c r="I795" s="130"/>
    </row>
    <row r="796" spans="2:9">
      <c r="B796" s="127"/>
      <c r="C796" s="128"/>
      <c r="E796" s="128"/>
      <c r="G796" s="129"/>
      <c r="I796" s="130"/>
    </row>
    <row r="797" spans="2:9">
      <c r="B797" s="127"/>
      <c r="C797" s="128"/>
      <c r="E797" s="128"/>
      <c r="G797" s="129"/>
      <c r="I797" s="130"/>
    </row>
    <row r="798" spans="2:9">
      <c r="B798" s="127"/>
      <c r="C798" s="128"/>
      <c r="E798" s="128"/>
      <c r="G798" s="129"/>
      <c r="I798" s="130"/>
    </row>
    <row r="799" spans="2:9">
      <c r="B799" s="127"/>
      <c r="C799" s="128"/>
      <c r="E799" s="128"/>
      <c r="G799" s="129"/>
      <c r="I799" s="130"/>
    </row>
    <row r="800" spans="2:9">
      <c r="B800" s="127"/>
      <c r="C800" s="128"/>
      <c r="E800" s="128"/>
      <c r="G800" s="129"/>
      <c r="I800" s="130"/>
    </row>
    <row r="801" spans="2:9">
      <c r="B801" s="127"/>
      <c r="C801" s="128"/>
      <c r="E801" s="128"/>
      <c r="G801" s="129"/>
      <c r="I801" s="130"/>
    </row>
    <row r="802" spans="2:9">
      <c r="B802" s="127"/>
      <c r="C802" s="128"/>
      <c r="E802" s="128"/>
      <c r="G802" s="129"/>
      <c r="I802" s="130"/>
    </row>
    <row r="803" spans="2:9">
      <c r="B803" s="127"/>
      <c r="C803" s="128"/>
      <c r="E803" s="128"/>
      <c r="G803" s="129"/>
      <c r="I803" s="130"/>
    </row>
    <row r="804" spans="2:9">
      <c r="B804" s="127"/>
      <c r="C804" s="128"/>
      <c r="E804" s="128"/>
      <c r="G804" s="129"/>
      <c r="I804" s="130"/>
    </row>
    <row r="805" spans="2:9">
      <c r="B805" s="127"/>
      <c r="C805" s="128"/>
      <c r="E805" s="128"/>
      <c r="G805" s="129"/>
      <c r="I805" s="130"/>
    </row>
    <row r="806" spans="2:9">
      <c r="B806" s="127"/>
      <c r="C806" s="128"/>
      <c r="E806" s="128"/>
      <c r="G806" s="129"/>
      <c r="I806" s="130"/>
    </row>
    <row r="807" spans="2:9">
      <c r="B807" s="127"/>
      <c r="C807" s="128"/>
      <c r="E807" s="128"/>
      <c r="G807" s="129"/>
      <c r="I807" s="130"/>
    </row>
    <row r="808" spans="2:9">
      <c r="B808" s="127"/>
      <c r="C808" s="128"/>
      <c r="E808" s="128"/>
      <c r="G808" s="129"/>
      <c r="I808" s="130"/>
    </row>
    <row r="809" spans="2:9">
      <c r="B809" s="127"/>
      <c r="C809" s="128"/>
      <c r="E809" s="128"/>
      <c r="G809" s="129"/>
      <c r="I809" s="130"/>
    </row>
    <row r="810" spans="2:9">
      <c r="B810" s="127"/>
      <c r="C810" s="128"/>
      <c r="E810" s="128"/>
      <c r="G810" s="129"/>
      <c r="I810" s="130"/>
    </row>
    <row r="811" spans="2:9">
      <c r="B811" s="127"/>
      <c r="C811" s="128"/>
      <c r="E811" s="128"/>
      <c r="G811" s="129"/>
      <c r="I811" s="130"/>
    </row>
    <row r="812" spans="2:9">
      <c r="B812" s="127"/>
      <c r="C812" s="128"/>
      <c r="E812" s="128"/>
      <c r="G812" s="129"/>
      <c r="I812" s="130"/>
    </row>
    <row r="813" spans="2:9">
      <c r="B813" s="127"/>
      <c r="C813" s="128"/>
      <c r="E813" s="128"/>
      <c r="G813" s="129"/>
      <c r="I813" s="130"/>
    </row>
    <row r="814" spans="2:9">
      <c r="B814" s="127"/>
      <c r="C814" s="128"/>
      <c r="E814" s="128"/>
      <c r="G814" s="129"/>
      <c r="I814" s="130"/>
    </row>
    <row r="815" spans="2:9">
      <c r="B815" s="127"/>
      <c r="C815" s="128"/>
      <c r="E815" s="128"/>
      <c r="G815" s="129"/>
      <c r="I815" s="130"/>
    </row>
    <row r="816" spans="2:9">
      <c r="B816" s="127"/>
      <c r="C816" s="128"/>
      <c r="E816" s="128"/>
      <c r="G816" s="129"/>
      <c r="I816" s="130"/>
    </row>
    <row r="817" spans="2:9">
      <c r="B817" s="127"/>
      <c r="C817" s="128"/>
      <c r="E817" s="128"/>
      <c r="G817" s="129"/>
      <c r="I817" s="130"/>
    </row>
    <row r="818" spans="2:9">
      <c r="B818" s="127"/>
      <c r="C818" s="128"/>
      <c r="E818" s="128"/>
      <c r="G818" s="129"/>
      <c r="I818" s="130"/>
    </row>
    <row r="819" spans="2:9">
      <c r="B819" s="127"/>
      <c r="C819" s="128"/>
      <c r="E819" s="128"/>
      <c r="G819" s="129"/>
      <c r="I819" s="130"/>
    </row>
    <row r="820" spans="2:9">
      <c r="B820" s="127"/>
      <c r="C820" s="128"/>
      <c r="E820" s="128"/>
      <c r="G820" s="129"/>
      <c r="I820" s="130"/>
    </row>
    <row r="821" spans="2:9">
      <c r="B821" s="127"/>
      <c r="C821" s="128"/>
      <c r="E821" s="128"/>
      <c r="G821" s="129"/>
      <c r="I821" s="130"/>
    </row>
    <row r="822" spans="2:9">
      <c r="B822" s="127"/>
      <c r="C822" s="128"/>
      <c r="E822" s="128"/>
      <c r="G822" s="129"/>
      <c r="I822" s="130"/>
    </row>
    <row r="823" spans="2:9">
      <c r="B823" s="127"/>
      <c r="C823" s="128"/>
      <c r="E823" s="128"/>
      <c r="G823" s="129"/>
      <c r="I823" s="130"/>
    </row>
    <row r="824" spans="2:9">
      <c r="B824" s="127"/>
      <c r="C824" s="128"/>
      <c r="E824" s="128"/>
      <c r="G824" s="129"/>
      <c r="I824" s="130"/>
    </row>
    <row r="825" spans="2:9">
      <c r="B825" s="127"/>
      <c r="C825" s="128"/>
      <c r="E825" s="128"/>
      <c r="G825" s="129"/>
      <c r="I825" s="130"/>
    </row>
    <row r="826" spans="2:9">
      <c r="B826" s="127"/>
      <c r="C826" s="128"/>
      <c r="E826" s="128"/>
      <c r="G826" s="129"/>
      <c r="I826" s="130"/>
    </row>
    <row r="827" spans="2:9">
      <c r="B827" s="127"/>
      <c r="C827" s="128"/>
      <c r="E827" s="128"/>
      <c r="G827" s="129"/>
      <c r="I827" s="130"/>
    </row>
    <row r="828" spans="2:9">
      <c r="B828" s="127"/>
      <c r="C828" s="128"/>
      <c r="E828" s="128"/>
      <c r="G828" s="129"/>
      <c r="I828" s="130"/>
    </row>
    <row r="829" spans="2:9">
      <c r="B829" s="127"/>
      <c r="C829" s="128"/>
      <c r="E829" s="128"/>
      <c r="G829" s="129"/>
      <c r="I829" s="130"/>
    </row>
    <row r="830" spans="2:9">
      <c r="B830" s="127"/>
      <c r="C830" s="128"/>
      <c r="E830" s="128"/>
      <c r="G830" s="129"/>
      <c r="I830" s="130"/>
    </row>
    <row r="831" spans="2:9">
      <c r="B831" s="127"/>
      <c r="C831" s="128"/>
      <c r="E831" s="128"/>
      <c r="G831" s="129"/>
      <c r="I831" s="130"/>
    </row>
    <row r="832" spans="2:9">
      <c r="B832" s="127"/>
      <c r="C832" s="128"/>
      <c r="E832" s="128"/>
      <c r="G832" s="129"/>
      <c r="I832" s="130"/>
    </row>
    <row r="833" spans="2:9">
      <c r="B833" s="127"/>
      <c r="C833" s="128"/>
      <c r="E833" s="128"/>
      <c r="G833" s="129"/>
      <c r="I833" s="130"/>
    </row>
    <row r="834" spans="2:9">
      <c r="B834" s="127"/>
      <c r="C834" s="128"/>
      <c r="E834" s="128"/>
      <c r="G834" s="129"/>
      <c r="I834" s="130"/>
    </row>
    <row r="835" spans="2:9">
      <c r="B835" s="127"/>
      <c r="C835" s="128"/>
      <c r="E835" s="128"/>
      <c r="G835" s="129"/>
      <c r="I835" s="130"/>
    </row>
    <row r="836" spans="2:9">
      <c r="B836" s="127"/>
      <c r="C836" s="128"/>
      <c r="E836" s="128"/>
      <c r="G836" s="129"/>
      <c r="I836" s="130"/>
    </row>
    <row r="837" spans="2:9">
      <c r="B837" s="127"/>
      <c r="C837" s="128"/>
      <c r="E837" s="128"/>
      <c r="G837" s="129"/>
      <c r="I837" s="130"/>
    </row>
    <row r="838" spans="2:9">
      <c r="B838" s="127"/>
      <c r="C838" s="128"/>
      <c r="E838" s="128"/>
      <c r="G838" s="129"/>
      <c r="I838" s="130"/>
    </row>
    <row r="839" spans="2:9">
      <c r="B839" s="127"/>
      <c r="C839" s="128"/>
      <c r="E839" s="128"/>
      <c r="G839" s="129"/>
      <c r="I839" s="130"/>
    </row>
    <row r="840" spans="2:9">
      <c r="B840" s="127"/>
      <c r="C840" s="128"/>
      <c r="E840" s="128"/>
      <c r="G840" s="129"/>
      <c r="I840" s="130"/>
    </row>
    <row r="841" spans="2:9">
      <c r="B841" s="127"/>
      <c r="C841" s="128"/>
      <c r="E841" s="128"/>
      <c r="G841" s="129"/>
      <c r="I841" s="130"/>
    </row>
    <row r="842" spans="2:9">
      <c r="B842" s="127"/>
      <c r="C842" s="128"/>
      <c r="E842" s="128"/>
      <c r="G842" s="129"/>
      <c r="I842" s="130"/>
    </row>
    <row r="843" spans="2:9">
      <c r="B843" s="127"/>
      <c r="C843" s="128"/>
      <c r="E843" s="128"/>
      <c r="G843" s="129"/>
      <c r="I843" s="130"/>
    </row>
    <row r="844" spans="2:9">
      <c r="B844" s="127"/>
      <c r="C844" s="128"/>
      <c r="E844" s="128"/>
      <c r="G844" s="129"/>
      <c r="I844" s="130"/>
    </row>
    <row r="845" spans="2:9">
      <c r="B845" s="127"/>
      <c r="C845" s="128"/>
      <c r="E845" s="128"/>
      <c r="G845" s="129"/>
      <c r="I845" s="130"/>
    </row>
    <row r="846" spans="2:9">
      <c r="B846" s="127"/>
      <c r="C846" s="128"/>
      <c r="E846" s="128"/>
      <c r="G846" s="129"/>
      <c r="I846" s="130"/>
    </row>
    <row r="847" spans="2:9">
      <c r="B847" s="127"/>
      <c r="C847" s="128"/>
      <c r="E847" s="128"/>
      <c r="G847" s="129"/>
      <c r="I847" s="130"/>
    </row>
    <row r="848" spans="2:9">
      <c r="B848" s="127"/>
      <c r="C848" s="128"/>
      <c r="E848" s="128"/>
      <c r="G848" s="129"/>
      <c r="I848" s="130"/>
    </row>
    <row r="849" spans="2:9">
      <c r="B849" s="127"/>
      <c r="C849" s="128"/>
      <c r="E849" s="128"/>
      <c r="G849" s="129"/>
      <c r="I849" s="130"/>
    </row>
    <row r="850" spans="2:9">
      <c r="B850" s="127"/>
      <c r="C850" s="128"/>
      <c r="E850" s="128"/>
      <c r="G850" s="129"/>
      <c r="I850" s="130"/>
    </row>
    <row r="851" spans="2:9">
      <c r="B851" s="127"/>
      <c r="C851" s="128"/>
      <c r="E851" s="128"/>
      <c r="G851" s="129"/>
      <c r="I851" s="130"/>
    </row>
    <row r="852" spans="2:9">
      <c r="B852" s="127"/>
      <c r="C852" s="128"/>
      <c r="E852" s="128"/>
      <c r="G852" s="129"/>
      <c r="I852" s="130"/>
    </row>
    <row r="853" spans="2:9">
      <c r="B853" s="127"/>
      <c r="C853" s="128"/>
      <c r="E853" s="128"/>
      <c r="G853" s="129"/>
      <c r="I853" s="130"/>
    </row>
    <row r="854" spans="2:9">
      <c r="B854" s="127"/>
      <c r="C854" s="128"/>
      <c r="E854" s="128"/>
      <c r="G854" s="129"/>
      <c r="I854" s="130"/>
    </row>
    <row r="855" spans="2:9">
      <c r="B855" s="127"/>
      <c r="C855" s="128"/>
      <c r="E855" s="128"/>
      <c r="G855" s="129"/>
      <c r="I855" s="130"/>
    </row>
    <row r="856" spans="2:9">
      <c r="B856" s="127"/>
      <c r="C856" s="128"/>
      <c r="E856" s="128"/>
      <c r="G856" s="129"/>
      <c r="I856" s="130"/>
    </row>
    <row r="857" spans="2:9">
      <c r="B857" s="127"/>
      <c r="C857" s="128"/>
      <c r="E857" s="128"/>
      <c r="G857" s="129"/>
      <c r="I857" s="130"/>
    </row>
    <row r="858" spans="2:9">
      <c r="B858" s="127"/>
      <c r="C858" s="128"/>
      <c r="E858" s="128"/>
      <c r="G858" s="129"/>
      <c r="I858" s="130"/>
    </row>
    <row r="859" spans="2:9">
      <c r="B859" s="127"/>
      <c r="C859" s="128"/>
      <c r="E859" s="128"/>
      <c r="G859" s="129"/>
      <c r="I859" s="130"/>
    </row>
    <row r="860" spans="2:9">
      <c r="B860" s="127"/>
      <c r="C860" s="128"/>
      <c r="E860" s="128"/>
      <c r="G860" s="129"/>
      <c r="I860" s="130"/>
    </row>
    <row r="861" spans="2:9">
      <c r="B861" s="127"/>
      <c r="C861" s="128"/>
      <c r="E861" s="128"/>
      <c r="G861" s="129"/>
      <c r="I861" s="130"/>
    </row>
    <row r="862" spans="2:9">
      <c r="B862" s="127"/>
      <c r="C862" s="128"/>
      <c r="E862" s="128"/>
      <c r="G862" s="129"/>
      <c r="I862" s="130"/>
    </row>
    <row r="863" spans="2:9">
      <c r="B863" s="127"/>
      <c r="C863" s="128"/>
      <c r="E863" s="128"/>
      <c r="G863" s="129"/>
      <c r="I863" s="130"/>
    </row>
    <row r="864" spans="2:9">
      <c r="B864" s="127"/>
      <c r="C864" s="128"/>
      <c r="E864" s="128"/>
      <c r="G864" s="129"/>
      <c r="I864" s="130"/>
    </row>
    <row r="865" spans="2:9">
      <c r="B865" s="127"/>
      <c r="C865" s="128"/>
      <c r="E865" s="128"/>
      <c r="G865" s="129"/>
      <c r="I865" s="130"/>
    </row>
    <row r="866" spans="2:9">
      <c r="B866" s="127"/>
      <c r="C866" s="128"/>
      <c r="E866" s="128"/>
      <c r="G866" s="129"/>
      <c r="I866" s="130"/>
    </row>
    <row r="867" spans="2:9">
      <c r="B867" s="127"/>
      <c r="C867" s="128"/>
      <c r="E867" s="128"/>
      <c r="G867" s="129"/>
      <c r="I867" s="130"/>
    </row>
    <row r="868" spans="2:9">
      <c r="B868" s="127"/>
      <c r="C868" s="128"/>
      <c r="E868" s="128"/>
      <c r="G868" s="129"/>
      <c r="I868" s="130"/>
    </row>
    <row r="869" spans="2:9">
      <c r="B869" s="127"/>
      <c r="C869" s="128"/>
      <c r="E869" s="128"/>
      <c r="G869" s="129"/>
      <c r="I869" s="130"/>
    </row>
    <row r="870" spans="2:9">
      <c r="B870" s="127"/>
      <c r="C870" s="128"/>
      <c r="E870" s="128"/>
      <c r="G870" s="129"/>
      <c r="I870" s="130"/>
    </row>
    <row r="871" spans="2:9">
      <c r="B871" s="127"/>
      <c r="C871" s="128"/>
      <c r="E871" s="128"/>
      <c r="G871" s="129"/>
      <c r="I871" s="130"/>
    </row>
    <row r="872" spans="2:9">
      <c r="B872" s="127"/>
      <c r="C872" s="128"/>
      <c r="E872" s="128"/>
      <c r="G872" s="129"/>
      <c r="I872" s="130"/>
    </row>
    <row r="873" spans="2:9">
      <c r="B873" s="127"/>
      <c r="C873" s="128"/>
      <c r="E873" s="128"/>
      <c r="G873" s="129"/>
      <c r="I873" s="130"/>
    </row>
    <row r="874" spans="2:9">
      <c r="B874" s="127"/>
      <c r="C874" s="128"/>
      <c r="E874" s="128"/>
      <c r="G874" s="129"/>
      <c r="I874" s="130"/>
    </row>
    <row r="875" spans="2:9">
      <c r="B875" s="127"/>
      <c r="C875" s="128"/>
      <c r="E875" s="128"/>
      <c r="G875" s="129"/>
      <c r="I875" s="130"/>
    </row>
    <row r="876" spans="2:9">
      <c r="B876" s="127"/>
      <c r="C876" s="128"/>
      <c r="E876" s="128"/>
      <c r="G876" s="129"/>
      <c r="I876" s="130"/>
    </row>
    <row r="877" spans="2:9">
      <c r="B877" s="127"/>
      <c r="C877" s="128"/>
      <c r="E877" s="128"/>
      <c r="G877" s="129"/>
      <c r="I877" s="130"/>
    </row>
    <row r="878" spans="2:9">
      <c r="B878" s="127"/>
      <c r="C878" s="128"/>
      <c r="E878" s="128"/>
      <c r="G878" s="129"/>
      <c r="I878" s="130"/>
    </row>
    <row r="879" spans="2:9">
      <c r="B879" s="127"/>
      <c r="C879" s="128"/>
      <c r="E879" s="128"/>
      <c r="G879" s="129"/>
      <c r="I879" s="130"/>
    </row>
    <row r="880" spans="2:9">
      <c r="B880" s="127"/>
      <c r="C880" s="128"/>
      <c r="E880" s="128"/>
      <c r="G880" s="129"/>
      <c r="I880" s="130"/>
    </row>
    <row r="881" spans="2:9">
      <c r="B881" s="127"/>
      <c r="C881" s="128"/>
      <c r="E881" s="128"/>
      <c r="G881" s="129"/>
      <c r="I881" s="130"/>
    </row>
    <row r="882" spans="2:9">
      <c r="B882" s="127"/>
      <c r="C882" s="128"/>
      <c r="E882" s="128"/>
      <c r="G882" s="129"/>
      <c r="I882" s="130"/>
    </row>
    <row r="883" spans="2:9">
      <c r="B883" s="127"/>
      <c r="C883" s="128"/>
      <c r="E883" s="128"/>
      <c r="G883" s="129"/>
      <c r="I883" s="130"/>
    </row>
    <row r="884" spans="2:9">
      <c r="B884" s="127"/>
      <c r="C884" s="128"/>
      <c r="E884" s="128"/>
      <c r="G884" s="129"/>
      <c r="I884" s="130"/>
    </row>
    <row r="885" spans="2:9">
      <c r="B885" s="127"/>
      <c r="C885" s="128"/>
      <c r="E885" s="128"/>
      <c r="G885" s="129"/>
      <c r="I885" s="130"/>
    </row>
    <row r="886" spans="2:9">
      <c r="B886" s="127"/>
      <c r="C886" s="128"/>
      <c r="E886" s="128"/>
      <c r="G886" s="129"/>
      <c r="I886" s="130"/>
    </row>
    <row r="887" spans="2:9">
      <c r="B887" s="127"/>
      <c r="C887" s="128"/>
      <c r="E887" s="128"/>
      <c r="G887" s="129"/>
      <c r="I887" s="130"/>
    </row>
    <row r="888" spans="2:9">
      <c r="B888" s="127"/>
      <c r="C888" s="128"/>
      <c r="E888" s="128"/>
      <c r="G888" s="129"/>
      <c r="I888" s="130"/>
    </row>
    <row r="889" spans="2:9">
      <c r="B889" s="127"/>
      <c r="C889" s="128"/>
      <c r="E889" s="128"/>
      <c r="G889" s="129"/>
      <c r="I889" s="130"/>
    </row>
    <row r="890" spans="2:9">
      <c r="B890" s="127"/>
      <c r="C890" s="128"/>
      <c r="E890" s="128"/>
      <c r="G890" s="129"/>
      <c r="I890" s="130"/>
    </row>
    <row r="891" spans="2:9">
      <c r="B891" s="127"/>
      <c r="C891" s="128"/>
      <c r="E891" s="128"/>
      <c r="G891" s="129"/>
      <c r="I891" s="130"/>
    </row>
    <row r="892" spans="2:9">
      <c r="B892" s="127"/>
      <c r="C892" s="128"/>
      <c r="E892" s="128"/>
      <c r="G892" s="129"/>
      <c r="I892" s="130"/>
    </row>
    <row r="893" spans="2:9">
      <c r="B893" s="127"/>
      <c r="C893" s="128"/>
      <c r="E893" s="128"/>
      <c r="G893" s="129"/>
      <c r="I893" s="130"/>
    </row>
    <row r="894" spans="2:9">
      <c r="B894" s="127"/>
      <c r="C894" s="128"/>
      <c r="E894" s="128"/>
      <c r="G894" s="129"/>
      <c r="I894" s="130"/>
    </row>
    <row r="895" spans="2:9">
      <c r="B895" s="127"/>
      <c r="C895" s="128"/>
      <c r="E895" s="128"/>
      <c r="G895" s="129"/>
      <c r="I895" s="130"/>
    </row>
    <row r="896" spans="2:9">
      <c r="B896" s="127"/>
      <c r="C896" s="128"/>
      <c r="E896" s="128"/>
      <c r="G896" s="129"/>
      <c r="I896" s="130"/>
    </row>
    <row r="897" spans="2:9">
      <c r="B897" s="127"/>
      <c r="C897" s="128"/>
      <c r="E897" s="128"/>
      <c r="G897" s="129"/>
      <c r="I897" s="130"/>
    </row>
    <row r="898" spans="2:9">
      <c r="B898" s="127"/>
      <c r="C898" s="128"/>
      <c r="E898" s="128"/>
      <c r="G898" s="129"/>
      <c r="I898" s="130"/>
    </row>
    <row r="899" spans="2:9">
      <c r="B899" s="127"/>
      <c r="C899" s="128"/>
      <c r="E899" s="128"/>
      <c r="G899" s="129"/>
      <c r="I899" s="130"/>
    </row>
    <row r="900" spans="2:9">
      <c r="B900" s="127"/>
      <c r="C900" s="128"/>
      <c r="E900" s="128"/>
      <c r="G900" s="129"/>
      <c r="I900" s="130"/>
    </row>
    <row r="901" spans="2:9">
      <c r="B901" s="127"/>
      <c r="C901" s="128"/>
      <c r="E901" s="128"/>
      <c r="G901" s="129"/>
      <c r="I901" s="130"/>
    </row>
    <row r="902" spans="2:9">
      <c r="B902" s="127"/>
      <c r="C902" s="128"/>
      <c r="E902" s="128"/>
      <c r="G902" s="129"/>
      <c r="I902" s="130"/>
    </row>
    <row r="903" spans="2:9">
      <c r="B903" s="127"/>
      <c r="C903" s="128"/>
      <c r="E903" s="128"/>
      <c r="G903" s="129"/>
      <c r="I903" s="130"/>
    </row>
    <row r="904" spans="2:9">
      <c r="B904" s="127"/>
      <c r="C904" s="128"/>
      <c r="E904" s="128"/>
      <c r="G904" s="129"/>
      <c r="I904" s="130"/>
    </row>
    <row r="905" spans="2:9">
      <c r="B905" s="127"/>
      <c r="C905" s="128"/>
      <c r="E905" s="128"/>
      <c r="G905" s="129"/>
      <c r="I905" s="130"/>
    </row>
    <row r="906" spans="2:9">
      <c r="B906" s="127"/>
      <c r="C906" s="128"/>
      <c r="E906" s="128"/>
      <c r="G906" s="129"/>
      <c r="I906" s="130"/>
    </row>
    <row r="907" spans="2:9">
      <c r="B907" s="127"/>
      <c r="C907" s="128"/>
      <c r="E907" s="128"/>
      <c r="G907" s="129"/>
      <c r="I907" s="130"/>
    </row>
    <row r="908" spans="2:9">
      <c r="B908" s="127"/>
      <c r="C908" s="128"/>
      <c r="E908" s="128"/>
      <c r="G908" s="129"/>
      <c r="I908" s="130"/>
    </row>
    <row r="909" spans="2:9">
      <c r="B909" s="127"/>
      <c r="C909" s="128"/>
      <c r="E909" s="128"/>
      <c r="G909" s="129"/>
      <c r="I909" s="130"/>
    </row>
    <row r="910" spans="2:9">
      <c r="B910" s="127"/>
      <c r="C910" s="128"/>
      <c r="E910" s="128"/>
      <c r="G910" s="129"/>
      <c r="I910" s="130"/>
    </row>
    <row r="911" spans="2:9">
      <c r="B911" s="127"/>
      <c r="C911" s="128"/>
      <c r="E911" s="128"/>
      <c r="G911" s="129"/>
      <c r="I911" s="130"/>
    </row>
    <row r="912" spans="2:9">
      <c r="B912" s="127"/>
      <c r="C912" s="128"/>
      <c r="E912" s="128"/>
      <c r="G912" s="129"/>
      <c r="I912" s="130"/>
    </row>
    <row r="913" spans="2:9">
      <c r="B913" s="127"/>
      <c r="C913" s="128"/>
      <c r="E913" s="128"/>
      <c r="G913" s="129"/>
      <c r="I913" s="130"/>
    </row>
    <row r="914" spans="2:9">
      <c r="B914" s="127"/>
      <c r="C914" s="128"/>
      <c r="E914" s="128"/>
      <c r="G914" s="129"/>
      <c r="I914" s="130"/>
    </row>
    <row r="915" spans="2:9">
      <c r="B915" s="127"/>
      <c r="C915" s="128"/>
      <c r="E915" s="128"/>
      <c r="G915" s="129"/>
      <c r="I915" s="130"/>
    </row>
    <row r="916" spans="2:9">
      <c r="B916" s="127"/>
      <c r="C916" s="128"/>
      <c r="E916" s="128"/>
      <c r="G916" s="129"/>
      <c r="I916" s="130"/>
    </row>
    <row r="917" spans="2:9">
      <c r="B917" s="127"/>
      <c r="C917" s="128"/>
      <c r="E917" s="128"/>
      <c r="G917" s="129"/>
      <c r="I917" s="130"/>
    </row>
    <row r="918" spans="2:9">
      <c r="B918" s="127"/>
      <c r="C918" s="128"/>
      <c r="E918" s="128"/>
      <c r="G918" s="129"/>
      <c r="I918" s="130"/>
    </row>
    <row r="919" spans="2:9">
      <c r="B919" s="127"/>
      <c r="C919" s="128"/>
      <c r="E919" s="128"/>
      <c r="G919" s="129"/>
      <c r="I919" s="130"/>
    </row>
    <row r="920" spans="2:9">
      <c r="B920" s="127"/>
      <c r="C920" s="128"/>
      <c r="E920" s="128"/>
      <c r="G920" s="129"/>
      <c r="I920" s="130"/>
    </row>
    <row r="921" spans="2:9">
      <c r="B921" s="127"/>
      <c r="C921" s="128"/>
      <c r="E921" s="128"/>
      <c r="G921" s="129"/>
      <c r="I921" s="130"/>
    </row>
    <row r="922" spans="2:9">
      <c r="B922" s="127"/>
      <c r="C922" s="128"/>
      <c r="E922" s="128"/>
      <c r="G922" s="129"/>
      <c r="I922" s="130"/>
    </row>
    <row r="923" spans="2:9">
      <c r="B923" s="127"/>
      <c r="C923" s="128"/>
      <c r="E923" s="128"/>
      <c r="G923" s="129"/>
      <c r="I923" s="130"/>
    </row>
    <row r="924" spans="2:9">
      <c r="B924" s="127"/>
      <c r="C924" s="128"/>
      <c r="E924" s="128"/>
      <c r="G924" s="129"/>
      <c r="I924" s="130"/>
    </row>
    <row r="925" spans="2:9">
      <c r="B925" s="127"/>
      <c r="C925" s="128"/>
      <c r="E925" s="128"/>
      <c r="G925" s="129"/>
      <c r="I925" s="130"/>
    </row>
    <row r="926" spans="2:9">
      <c r="B926" s="127"/>
      <c r="C926" s="128"/>
      <c r="E926" s="128"/>
      <c r="G926" s="129"/>
      <c r="I926" s="130"/>
    </row>
    <row r="927" spans="2:9">
      <c r="B927" s="127"/>
      <c r="C927" s="128"/>
      <c r="E927" s="128"/>
      <c r="G927" s="129"/>
      <c r="I927" s="130"/>
    </row>
    <row r="928" spans="2:9">
      <c r="B928" s="127"/>
      <c r="C928" s="128"/>
      <c r="E928" s="128"/>
      <c r="G928" s="129"/>
      <c r="I928" s="130"/>
    </row>
    <row r="929" spans="2:9">
      <c r="B929" s="127"/>
      <c r="C929" s="128"/>
      <c r="E929" s="128"/>
      <c r="G929" s="129"/>
      <c r="I929" s="130"/>
    </row>
    <row r="930" spans="2:9">
      <c r="B930" s="127"/>
      <c r="C930" s="128"/>
      <c r="E930" s="128"/>
      <c r="G930" s="129"/>
      <c r="I930" s="130"/>
    </row>
    <row r="931" spans="2:9">
      <c r="B931" s="127"/>
      <c r="C931" s="128"/>
      <c r="E931" s="128"/>
      <c r="G931" s="129"/>
      <c r="I931" s="130"/>
    </row>
    <row r="932" spans="2:9">
      <c r="B932" s="127"/>
      <c r="C932" s="128"/>
      <c r="E932" s="128"/>
      <c r="G932" s="129"/>
      <c r="I932" s="130"/>
    </row>
    <row r="933" spans="2:9">
      <c r="B933" s="127"/>
      <c r="C933" s="128"/>
      <c r="E933" s="128"/>
      <c r="G933" s="129"/>
      <c r="I933" s="130"/>
    </row>
    <row r="934" spans="2:9">
      <c r="B934" s="127"/>
      <c r="C934" s="128"/>
      <c r="E934" s="128"/>
      <c r="G934" s="129"/>
      <c r="I934" s="130"/>
    </row>
    <row r="935" spans="2:9">
      <c r="B935" s="127"/>
      <c r="C935" s="128"/>
      <c r="E935" s="128"/>
      <c r="G935" s="129"/>
      <c r="I935" s="130"/>
    </row>
    <row r="936" spans="2:9">
      <c r="B936" s="127"/>
      <c r="C936" s="128"/>
      <c r="E936" s="128"/>
      <c r="G936" s="129"/>
      <c r="I936" s="130"/>
    </row>
    <row r="937" spans="2:9">
      <c r="B937" s="127"/>
      <c r="C937" s="128"/>
      <c r="E937" s="128"/>
      <c r="G937" s="129"/>
      <c r="I937" s="130"/>
    </row>
    <row r="938" spans="2:9">
      <c r="B938" s="127"/>
      <c r="C938" s="128"/>
      <c r="E938" s="128"/>
      <c r="G938" s="129"/>
      <c r="I938" s="130"/>
    </row>
    <row r="939" spans="2:9">
      <c r="B939" s="127"/>
      <c r="C939" s="128"/>
      <c r="E939" s="128"/>
      <c r="G939" s="129"/>
      <c r="I939" s="130"/>
    </row>
    <row r="940" spans="2:9">
      <c r="B940" s="127"/>
      <c r="C940" s="128"/>
      <c r="E940" s="128"/>
      <c r="G940" s="129"/>
      <c r="I940" s="130"/>
    </row>
    <row r="941" spans="2:9">
      <c r="B941" s="127"/>
      <c r="C941" s="128"/>
      <c r="E941" s="128"/>
      <c r="G941" s="129"/>
      <c r="I941" s="130"/>
    </row>
    <row r="942" spans="2:9">
      <c r="B942" s="127"/>
      <c r="C942" s="128"/>
      <c r="E942" s="128"/>
      <c r="G942" s="129"/>
      <c r="I942" s="130"/>
    </row>
    <row r="943" spans="2:9">
      <c r="B943" s="127"/>
      <c r="C943" s="128"/>
      <c r="E943" s="128"/>
      <c r="G943" s="129"/>
      <c r="I943" s="130"/>
    </row>
    <row r="944" spans="2:9">
      <c r="B944" s="127"/>
      <c r="C944" s="128"/>
      <c r="E944" s="128"/>
      <c r="G944" s="129"/>
      <c r="I944" s="130"/>
    </row>
    <row r="945" spans="2:9">
      <c r="B945" s="127"/>
      <c r="C945" s="128"/>
      <c r="E945" s="128"/>
      <c r="G945" s="129"/>
      <c r="I945" s="130"/>
    </row>
    <row r="946" spans="2:9">
      <c r="B946" s="127"/>
      <c r="C946" s="128"/>
      <c r="E946" s="128"/>
      <c r="G946" s="129"/>
      <c r="I946" s="130"/>
    </row>
    <row r="947" spans="2:9">
      <c r="B947" s="127"/>
      <c r="C947" s="128"/>
      <c r="E947" s="128"/>
      <c r="G947" s="129"/>
      <c r="I947" s="130"/>
    </row>
    <row r="948" spans="2:9">
      <c r="B948" s="127"/>
      <c r="C948" s="128"/>
      <c r="E948" s="128"/>
      <c r="G948" s="129"/>
      <c r="I948" s="130"/>
    </row>
    <row r="949" spans="2:9">
      <c r="B949" s="127"/>
      <c r="C949" s="128"/>
      <c r="E949" s="128"/>
      <c r="G949" s="129"/>
      <c r="I949" s="130"/>
    </row>
    <row r="950" spans="2:9">
      <c r="B950" s="127"/>
      <c r="C950" s="128"/>
      <c r="E950" s="128"/>
      <c r="G950" s="129"/>
      <c r="I950" s="130"/>
    </row>
    <row r="951" spans="2:9">
      <c r="B951" s="127"/>
      <c r="C951" s="128"/>
      <c r="E951" s="128"/>
      <c r="G951" s="129"/>
      <c r="I951" s="130"/>
    </row>
    <row r="952" spans="2:9">
      <c r="B952" s="127"/>
      <c r="C952" s="128"/>
      <c r="E952" s="128"/>
      <c r="G952" s="129"/>
      <c r="I952" s="130"/>
    </row>
    <row r="953" spans="2:9">
      <c r="B953" s="127"/>
      <c r="C953" s="128"/>
      <c r="E953" s="128"/>
      <c r="G953" s="129"/>
      <c r="I953" s="130"/>
    </row>
    <row r="954" spans="2:9">
      <c r="B954" s="127"/>
      <c r="C954" s="128"/>
      <c r="E954" s="128"/>
      <c r="G954" s="129"/>
      <c r="I954" s="130"/>
    </row>
    <row r="955" spans="2:9">
      <c r="B955" s="127"/>
      <c r="C955" s="128"/>
      <c r="E955" s="128"/>
      <c r="G955" s="129"/>
      <c r="I955" s="130"/>
    </row>
    <row r="956" spans="2:9">
      <c r="B956" s="127"/>
      <c r="C956" s="128"/>
      <c r="E956" s="128"/>
      <c r="G956" s="129"/>
      <c r="I956" s="130"/>
    </row>
    <row r="957" spans="2:9">
      <c r="B957" s="127"/>
      <c r="C957" s="128"/>
      <c r="E957" s="128"/>
      <c r="G957" s="129"/>
      <c r="I957" s="130"/>
    </row>
    <row r="958" spans="2:9">
      <c r="B958" s="127"/>
      <c r="C958" s="128"/>
      <c r="E958" s="128"/>
      <c r="G958" s="129"/>
      <c r="I958" s="130"/>
    </row>
    <row r="959" spans="2:9">
      <c r="B959" s="127"/>
      <c r="C959" s="128"/>
      <c r="E959" s="128"/>
      <c r="G959" s="129"/>
      <c r="I959" s="130"/>
    </row>
    <row r="960" spans="2:9">
      <c r="B960" s="127"/>
      <c r="C960" s="128"/>
      <c r="E960" s="128"/>
      <c r="G960" s="129"/>
      <c r="I960" s="130"/>
    </row>
    <row r="961" spans="2:9">
      <c r="B961" s="127"/>
      <c r="C961" s="128"/>
      <c r="E961" s="128"/>
      <c r="G961" s="129"/>
      <c r="I961" s="130"/>
    </row>
    <row r="962" spans="2:9">
      <c r="B962" s="127"/>
      <c r="C962" s="128"/>
      <c r="E962" s="128"/>
      <c r="G962" s="129"/>
      <c r="I962" s="130"/>
    </row>
    <row r="963" spans="2:9">
      <c r="B963" s="127"/>
      <c r="C963" s="128"/>
      <c r="E963" s="128"/>
      <c r="G963" s="129"/>
      <c r="I963" s="130"/>
    </row>
    <row r="964" spans="2:9">
      <c r="B964" s="127"/>
      <c r="C964" s="128"/>
      <c r="E964" s="128"/>
      <c r="G964" s="129"/>
      <c r="I964" s="130"/>
    </row>
    <row r="965" spans="2:9">
      <c r="B965" s="127"/>
      <c r="C965" s="128"/>
      <c r="E965" s="128"/>
      <c r="G965" s="129"/>
      <c r="I965" s="130"/>
    </row>
    <row r="966" spans="2:9">
      <c r="B966" s="127"/>
      <c r="C966" s="128"/>
      <c r="E966" s="128"/>
      <c r="G966" s="129"/>
      <c r="I966" s="130"/>
    </row>
    <row r="967" spans="2:9">
      <c r="B967" s="127"/>
      <c r="C967" s="128"/>
      <c r="E967" s="128"/>
      <c r="G967" s="129"/>
      <c r="I967" s="130"/>
    </row>
    <row r="968" spans="2:9">
      <c r="B968" s="127"/>
      <c r="C968" s="128"/>
      <c r="E968" s="128"/>
      <c r="G968" s="129"/>
      <c r="I968" s="130"/>
    </row>
    <row r="969" spans="2:9">
      <c r="B969" s="127"/>
      <c r="C969" s="128"/>
      <c r="E969" s="128"/>
      <c r="G969" s="129"/>
      <c r="I969" s="130"/>
    </row>
    <row r="970" spans="2:9">
      <c r="B970" s="127"/>
      <c r="C970" s="128"/>
      <c r="E970" s="128"/>
      <c r="G970" s="129"/>
      <c r="I970" s="130"/>
    </row>
    <row r="971" spans="2:9">
      <c r="B971" s="127"/>
      <c r="C971" s="128"/>
      <c r="E971" s="128"/>
      <c r="G971" s="129"/>
      <c r="I971" s="130"/>
    </row>
    <row r="972" spans="2:9">
      <c r="B972" s="127"/>
      <c r="C972" s="128"/>
      <c r="E972" s="128"/>
      <c r="G972" s="129"/>
      <c r="I972" s="130"/>
    </row>
    <row r="973" spans="2:9">
      <c r="B973" s="127"/>
      <c r="C973" s="128"/>
      <c r="E973" s="128"/>
      <c r="G973" s="129"/>
      <c r="I973" s="130"/>
    </row>
    <row r="974" spans="2:9">
      <c r="B974" s="127"/>
      <c r="C974" s="128"/>
      <c r="E974" s="128"/>
      <c r="G974" s="129"/>
      <c r="I974" s="130"/>
    </row>
    <row r="975" spans="2:9">
      <c r="B975" s="127"/>
      <c r="C975" s="128"/>
      <c r="E975" s="128"/>
      <c r="G975" s="129"/>
      <c r="I975" s="130"/>
    </row>
    <row r="976" spans="2:9">
      <c r="B976" s="127"/>
      <c r="C976" s="128"/>
      <c r="E976" s="128"/>
      <c r="G976" s="129"/>
      <c r="I976" s="130"/>
    </row>
    <row r="977" spans="2:9">
      <c r="B977" s="127"/>
      <c r="C977" s="128"/>
      <c r="E977" s="128"/>
      <c r="G977" s="129"/>
      <c r="I977" s="130"/>
    </row>
    <row r="978" spans="2:9">
      <c r="B978" s="127"/>
      <c r="C978" s="128"/>
      <c r="E978" s="128"/>
      <c r="G978" s="129"/>
      <c r="I978" s="130"/>
    </row>
    <row r="979" spans="2:9">
      <c r="B979" s="127"/>
      <c r="C979" s="128"/>
      <c r="E979" s="128"/>
      <c r="G979" s="129"/>
      <c r="I979" s="130"/>
    </row>
    <row r="980" spans="2:9">
      <c r="B980" s="127"/>
      <c r="C980" s="128"/>
      <c r="E980" s="128"/>
      <c r="G980" s="129"/>
      <c r="I980" s="130"/>
    </row>
    <row r="981" spans="2:9">
      <c r="B981" s="127"/>
      <c r="C981" s="128"/>
      <c r="E981" s="128"/>
      <c r="G981" s="129"/>
      <c r="I981" s="130"/>
    </row>
    <row r="982" spans="2:9">
      <c r="B982" s="127"/>
      <c r="C982" s="128"/>
      <c r="E982" s="128"/>
      <c r="G982" s="129"/>
      <c r="I982" s="130"/>
    </row>
    <row r="983" spans="2:9">
      <c r="B983" s="127"/>
      <c r="C983" s="128"/>
      <c r="E983" s="128"/>
      <c r="G983" s="129"/>
      <c r="I983" s="130"/>
    </row>
    <row r="984" spans="2:9">
      <c r="B984" s="127"/>
      <c r="C984" s="128"/>
      <c r="E984" s="128"/>
      <c r="G984" s="129"/>
      <c r="I984" s="130"/>
    </row>
    <row r="985" spans="2:9">
      <c r="B985" s="127"/>
      <c r="C985" s="128"/>
      <c r="E985" s="128"/>
      <c r="G985" s="129"/>
      <c r="I985" s="130"/>
    </row>
    <row r="986" spans="2:9">
      <c r="B986" s="127"/>
      <c r="C986" s="128"/>
      <c r="E986" s="128"/>
      <c r="G986" s="129"/>
      <c r="I986" s="130"/>
    </row>
    <row r="987" spans="2:9">
      <c r="B987" s="127"/>
      <c r="C987" s="128"/>
      <c r="E987" s="128"/>
      <c r="G987" s="129"/>
      <c r="I987" s="130"/>
    </row>
    <row r="988" spans="2:9">
      <c r="B988" s="127"/>
      <c r="C988" s="128"/>
      <c r="E988" s="128"/>
      <c r="G988" s="129"/>
      <c r="I988" s="130"/>
    </row>
    <row r="989" spans="2:9">
      <c r="B989" s="127"/>
      <c r="C989" s="128"/>
      <c r="E989" s="128"/>
      <c r="G989" s="129"/>
      <c r="I989" s="130"/>
    </row>
    <row r="990" spans="2:9">
      <c r="B990" s="127"/>
      <c r="C990" s="128"/>
      <c r="E990" s="128"/>
      <c r="G990" s="129"/>
      <c r="I990" s="130"/>
    </row>
    <row r="991" spans="2:9">
      <c r="B991" s="127"/>
      <c r="C991" s="128"/>
      <c r="E991" s="128"/>
      <c r="G991" s="129"/>
      <c r="I991" s="130"/>
    </row>
    <row r="992" spans="2:9">
      <c r="B992" s="127"/>
      <c r="C992" s="128"/>
      <c r="E992" s="128"/>
      <c r="G992" s="129"/>
      <c r="I992" s="130"/>
    </row>
    <row r="993" spans="2:9">
      <c r="B993" s="127"/>
      <c r="C993" s="128"/>
      <c r="E993" s="128"/>
      <c r="G993" s="129"/>
      <c r="I993" s="130"/>
    </row>
    <row r="994" spans="2:9">
      <c r="B994" s="127"/>
      <c r="C994" s="128"/>
      <c r="E994" s="128"/>
      <c r="G994" s="129"/>
      <c r="I994" s="130"/>
    </row>
    <row r="995" spans="2:9">
      <c r="B995" s="127"/>
      <c r="C995" s="128"/>
      <c r="E995" s="128"/>
      <c r="G995" s="129"/>
      <c r="I995" s="130"/>
    </row>
    <row r="996" spans="2:9">
      <c r="B996" s="127"/>
      <c r="C996" s="128"/>
      <c r="E996" s="128"/>
      <c r="G996" s="129"/>
      <c r="I996" s="130"/>
    </row>
    <row r="997" spans="2:9">
      <c r="B997" s="127"/>
      <c r="C997" s="128"/>
      <c r="E997" s="128"/>
      <c r="G997" s="129"/>
      <c r="I997" s="130"/>
    </row>
    <row r="998" spans="2:9">
      <c r="B998" s="127"/>
      <c r="C998" s="128"/>
      <c r="E998" s="128"/>
      <c r="G998" s="129"/>
      <c r="I998" s="130"/>
    </row>
    <row r="999" spans="2:9">
      <c r="B999" s="127"/>
      <c r="C999" s="128"/>
      <c r="E999" s="128"/>
      <c r="G999" s="129"/>
      <c r="I999" s="130"/>
    </row>
    <row r="1000" spans="2:9">
      <c r="B1000" s="127"/>
      <c r="C1000" s="128"/>
      <c r="E1000" s="128"/>
      <c r="G1000" s="129"/>
      <c r="I1000" s="130"/>
    </row>
    <row r="1001" spans="2:9">
      <c r="B1001" s="127"/>
      <c r="C1001" s="128"/>
      <c r="E1001" s="128"/>
      <c r="G1001" s="129"/>
      <c r="I1001" s="130"/>
    </row>
    <row r="1002" spans="2:9">
      <c r="B1002" s="127"/>
      <c r="C1002" s="128"/>
      <c r="E1002" s="128"/>
      <c r="G1002" s="129"/>
      <c r="I1002" s="130"/>
    </row>
    <row r="1003" spans="2:9">
      <c r="B1003" s="127"/>
      <c r="C1003" s="128"/>
      <c r="E1003" s="128"/>
      <c r="G1003" s="129"/>
      <c r="I1003" s="130"/>
    </row>
    <row r="1004" spans="2:9">
      <c r="B1004" s="127"/>
      <c r="C1004" s="128"/>
      <c r="E1004" s="128"/>
      <c r="G1004" s="129"/>
      <c r="I1004" s="130"/>
    </row>
    <row r="1005" spans="2:9">
      <c r="B1005" s="127"/>
      <c r="C1005" s="128"/>
      <c r="E1005" s="128"/>
      <c r="G1005" s="129"/>
      <c r="I1005" s="130"/>
    </row>
    <row r="1006" spans="2:9">
      <c r="B1006" s="127"/>
      <c r="C1006" s="128"/>
      <c r="E1006" s="128"/>
      <c r="G1006" s="129"/>
      <c r="I1006" s="130"/>
    </row>
    <row r="1007" spans="2:9">
      <c r="B1007" s="127"/>
      <c r="C1007" s="128"/>
      <c r="E1007" s="128"/>
      <c r="G1007" s="129"/>
      <c r="I1007" s="130"/>
    </row>
    <row r="1008" spans="2:9">
      <c r="B1008" s="127"/>
      <c r="C1008" s="128"/>
      <c r="E1008" s="128"/>
      <c r="G1008" s="129"/>
      <c r="I1008" s="130"/>
    </row>
    <row r="1009" spans="2:9">
      <c r="B1009" s="127"/>
      <c r="C1009" s="128"/>
      <c r="E1009" s="128"/>
      <c r="G1009" s="129"/>
      <c r="I1009" s="130"/>
    </row>
    <row r="1010" spans="2:9">
      <c r="B1010" s="127"/>
      <c r="C1010" s="128"/>
      <c r="E1010" s="128"/>
      <c r="G1010" s="129"/>
      <c r="I1010" s="130"/>
    </row>
    <row r="1011" spans="2:9">
      <c r="B1011" s="127"/>
      <c r="C1011" s="128"/>
      <c r="E1011" s="128"/>
      <c r="G1011" s="129"/>
      <c r="I1011" s="130"/>
    </row>
    <row r="1012" spans="2:9">
      <c r="B1012" s="127"/>
      <c r="C1012" s="128"/>
      <c r="E1012" s="128"/>
      <c r="G1012" s="129"/>
      <c r="I1012" s="130"/>
    </row>
    <row r="1013" spans="2:9">
      <c r="B1013" s="127"/>
      <c r="C1013" s="128"/>
      <c r="E1013" s="128"/>
      <c r="G1013" s="129"/>
      <c r="I1013" s="130"/>
    </row>
    <row r="1014" spans="2:9">
      <c r="B1014" s="127"/>
      <c r="C1014" s="128"/>
      <c r="E1014" s="128"/>
      <c r="G1014" s="129"/>
      <c r="I1014" s="130"/>
    </row>
    <row r="1015" spans="2:9">
      <c r="B1015" s="127"/>
      <c r="C1015" s="128"/>
      <c r="E1015" s="128"/>
      <c r="G1015" s="129"/>
      <c r="I1015" s="130"/>
    </row>
    <row r="1016" spans="2:9">
      <c r="B1016" s="127"/>
      <c r="C1016" s="128"/>
      <c r="E1016" s="128"/>
      <c r="G1016" s="129"/>
      <c r="I1016" s="130"/>
    </row>
    <row r="1017" spans="2:9">
      <c r="B1017" s="127"/>
      <c r="C1017" s="128"/>
      <c r="E1017" s="128"/>
      <c r="G1017" s="129"/>
      <c r="I1017" s="130"/>
    </row>
    <row r="1018" spans="2:9">
      <c r="B1018" s="127"/>
      <c r="C1018" s="128"/>
      <c r="E1018" s="128"/>
      <c r="G1018" s="129"/>
      <c r="I1018" s="130"/>
    </row>
    <row r="1019" spans="2:9">
      <c r="B1019" s="127"/>
      <c r="C1019" s="128"/>
      <c r="E1019" s="128"/>
      <c r="G1019" s="129"/>
      <c r="I1019" s="130"/>
    </row>
    <row r="1020" spans="2:9">
      <c r="B1020" s="127"/>
      <c r="C1020" s="128"/>
      <c r="E1020" s="128"/>
      <c r="G1020" s="129"/>
      <c r="I1020" s="130"/>
    </row>
    <row r="1021" spans="2:9">
      <c r="B1021" s="127"/>
      <c r="C1021" s="128"/>
      <c r="E1021" s="128"/>
      <c r="G1021" s="129"/>
      <c r="I1021" s="130"/>
    </row>
    <row r="1022" spans="2:9">
      <c r="B1022" s="127"/>
      <c r="C1022" s="128"/>
      <c r="E1022" s="128"/>
      <c r="G1022" s="129"/>
      <c r="I1022" s="130"/>
    </row>
    <row r="1023" spans="2:9">
      <c r="B1023" s="127"/>
      <c r="C1023" s="128"/>
      <c r="E1023" s="128"/>
      <c r="G1023" s="129"/>
      <c r="I1023" s="130"/>
    </row>
    <row r="1024" spans="2:9">
      <c r="B1024" s="127"/>
      <c r="C1024" s="128"/>
      <c r="E1024" s="128"/>
      <c r="G1024" s="129"/>
      <c r="I1024" s="130"/>
    </row>
    <row r="1025" spans="2:9">
      <c r="B1025" s="127"/>
      <c r="C1025" s="128"/>
      <c r="E1025" s="128"/>
      <c r="G1025" s="129"/>
      <c r="I1025" s="130"/>
    </row>
    <row r="1026" spans="2:9">
      <c r="B1026" s="127"/>
      <c r="C1026" s="128"/>
      <c r="E1026" s="128"/>
      <c r="G1026" s="129"/>
      <c r="I1026" s="130"/>
    </row>
    <row r="1027" spans="2:9">
      <c r="B1027" s="127"/>
      <c r="C1027" s="128"/>
      <c r="E1027" s="128"/>
      <c r="G1027" s="129"/>
      <c r="I1027" s="130"/>
    </row>
    <row r="1028" spans="2:9">
      <c r="B1028" s="127"/>
      <c r="C1028" s="128"/>
      <c r="E1028" s="128"/>
      <c r="G1028" s="129"/>
      <c r="I1028" s="130"/>
    </row>
    <row r="1029" spans="2:9">
      <c r="B1029" s="127"/>
      <c r="C1029" s="128"/>
      <c r="E1029" s="128"/>
      <c r="G1029" s="129"/>
      <c r="I1029" s="130"/>
    </row>
    <row r="1030" spans="2:9">
      <c r="B1030" s="127"/>
      <c r="C1030" s="128"/>
      <c r="E1030" s="128"/>
      <c r="G1030" s="129"/>
      <c r="I1030" s="130"/>
    </row>
    <row r="1031" spans="2:9">
      <c r="B1031" s="127"/>
      <c r="C1031" s="128"/>
      <c r="E1031" s="128"/>
      <c r="G1031" s="129"/>
      <c r="I1031" s="130"/>
    </row>
    <row r="1032" spans="2:9">
      <c r="B1032" s="127"/>
      <c r="C1032" s="128"/>
      <c r="E1032" s="128"/>
      <c r="G1032" s="129"/>
      <c r="I1032" s="130"/>
    </row>
    <row r="1033" spans="2:9">
      <c r="B1033" s="127"/>
      <c r="C1033" s="128"/>
      <c r="E1033" s="128"/>
      <c r="G1033" s="129"/>
      <c r="I1033" s="130"/>
    </row>
    <row r="1034" spans="2:9">
      <c r="B1034" s="127"/>
      <c r="C1034" s="128"/>
      <c r="E1034" s="128"/>
      <c r="G1034" s="129"/>
      <c r="I1034" s="130"/>
    </row>
    <row r="1035" spans="2:9">
      <c r="B1035" s="127"/>
      <c r="C1035" s="128"/>
      <c r="E1035" s="128"/>
      <c r="G1035" s="129"/>
      <c r="I1035" s="130"/>
    </row>
    <row r="1036" spans="2:9">
      <c r="B1036" s="127"/>
      <c r="C1036" s="128"/>
      <c r="E1036" s="128"/>
      <c r="G1036" s="129"/>
      <c r="I1036" s="130"/>
    </row>
    <row r="1037" spans="2:9">
      <c r="B1037" s="127"/>
      <c r="C1037" s="128"/>
      <c r="E1037" s="128"/>
      <c r="G1037" s="129"/>
      <c r="I1037" s="130"/>
    </row>
    <row r="1038" spans="2:9">
      <c r="B1038" s="127"/>
      <c r="C1038" s="128"/>
      <c r="E1038" s="128"/>
      <c r="G1038" s="129"/>
      <c r="I1038" s="130"/>
    </row>
    <row r="1039" spans="2:9">
      <c r="B1039" s="127"/>
      <c r="C1039" s="128"/>
      <c r="E1039" s="128"/>
      <c r="G1039" s="129"/>
      <c r="I1039" s="130"/>
    </row>
    <row r="1040" spans="2:9">
      <c r="B1040" s="127"/>
      <c r="C1040" s="128"/>
      <c r="E1040" s="128"/>
      <c r="G1040" s="129"/>
      <c r="I1040" s="130"/>
    </row>
    <row r="1041" spans="2:9">
      <c r="B1041" s="127"/>
      <c r="C1041" s="128"/>
      <c r="E1041" s="128"/>
      <c r="G1041" s="129"/>
      <c r="I1041" s="130"/>
    </row>
    <row r="1042" spans="2:9">
      <c r="B1042" s="127"/>
      <c r="C1042" s="128"/>
      <c r="E1042" s="128"/>
      <c r="G1042" s="129"/>
      <c r="I1042" s="130"/>
    </row>
    <row r="1043" spans="2:9">
      <c r="B1043" s="127"/>
      <c r="C1043" s="128"/>
      <c r="E1043" s="128"/>
      <c r="G1043" s="129"/>
      <c r="I1043" s="130"/>
    </row>
    <row r="1044" spans="2:9">
      <c r="B1044" s="127"/>
      <c r="C1044" s="128"/>
      <c r="E1044" s="128"/>
      <c r="G1044" s="129"/>
      <c r="I1044" s="130"/>
    </row>
    <row r="1045" spans="2:9">
      <c r="B1045" s="127"/>
      <c r="C1045" s="128"/>
      <c r="E1045" s="128"/>
      <c r="G1045" s="129"/>
      <c r="I1045" s="130"/>
    </row>
    <row r="1046" spans="2:9">
      <c r="B1046" s="127"/>
      <c r="C1046" s="128"/>
      <c r="E1046" s="128"/>
      <c r="G1046" s="129"/>
      <c r="I1046" s="130"/>
    </row>
    <row r="1047" spans="2:9">
      <c r="B1047" s="127"/>
      <c r="C1047" s="128"/>
      <c r="E1047" s="128"/>
      <c r="G1047" s="129"/>
      <c r="I1047" s="130"/>
    </row>
    <row r="1048" spans="2:9">
      <c r="B1048" s="127"/>
      <c r="C1048" s="128"/>
      <c r="E1048" s="128"/>
      <c r="G1048" s="129"/>
      <c r="I1048" s="130"/>
    </row>
    <row r="1049" spans="2:9">
      <c r="B1049" s="127"/>
      <c r="C1049" s="128"/>
      <c r="E1049" s="128"/>
      <c r="G1049" s="129"/>
      <c r="I1049" s="130"/>
    </row>
    <row r="1050" spans="2:9">
      <c r="B1050" s="127"/>
      <c r="C1050" s="128"/>
      <c r="E1050" s="128"/>
      <c r="G1050" s="129"/>
      <c r="I1050" s="130"/>
    </row>
    <row r="1051" spans="2:9">
      <c r="B1051" s="127"/>
      <c r="C1051" s="128"/>
      <c r="E1051" s="128"/>
      <c r="G1051" s="129"/>
      <c r="I1051" s="130"/>
    </row>
    <row r="1052" spans="2:9">
      <c r="B1052" s="127"/>
      <c r="C1052" s="128"/>
      <c r="E1052" s="128"/>
      <c r="G1052" s="129"/>
      <c r="I1052" s="130"/>
    </row>
    <row r="1053" spans="2:9">
      <c r="B1053" s="127"/>
      <c r="C1053" s="128"/>
      <c r="E1053" s="128"/>
      <c r="G1053" s="129"/>
      <c r="I1053" s="130"/>
    </row>
    <row r="1054" spans="2:9">
      <c r="B1054" s="127"/>
      <c r="C1054" s="128"/>
      <c r="E1054" s="128"/>
      <c r="G1054" s="129"/>
      <c r="I1054" s="130"/>
    </row>
    <row r="1055" spans="2:9">
      <c r="B1055" s="127"/>
      <c r="C1055" s="128"/>
      <c r="E1055" s="128"/>
      <c r="G1055" s="129"/>
      <c r="I1055" s="130"/>
    </row>
    <row r="1056" spans="2:9">
      <c r="B1056" s="127"/>
      <c r="C1056" s="128"/>
      <c r="E1056" s="128"/>
      <c r="G1056" s="129"/>
      <c r="I1056" s="130"/>
    </row>
    <row r="1057" spans="2:9">
      <c r="B1057" s="127"/>
      <c r="C1057" s="128"/>
      <c r="E1057" s="128"/>
      <c r="G1057" s="129"/>
      <c r="I1057" s="130"/>
    </row>
    <row r="1058" spans="2:9">
      <c r="B1058" s="127"/>
      <c r="C1058" s="128"/>
      <c r="E1058" s="128"/>
      <c r="G1058" s="129"/>
      <c r="I1058" s="130"/>
    </row>
    <row r="1059" spans="2:9">
      <c r="B1059" s="127"/>
      <c r="C1059" s="128"/>
      <c r="E1059" s="128"/>
      <c r="G1059" s="129"/>
      <c r="I1059" s="130"/>
    </row>
    <row r="1060" spans="2:9">
      <c r="B1060" s="127"/>
      <c r="C1060" s="128"/>
      <c r="E1060" s="128"/>
      <c r="G1060" s="129"/>
      <c r="I1060" s="130"/>
    </row>
    <row r="1061" spans="2:9">
      <c r="B1061" s="127"/>
      <c r="C1061" s="128"/>
      <c r="E1061" s="128"/>
      <c r="G1061" s="129"/>
      <c r="I1061" s="130"/>
    </row>
    <row r="1062" spans="2:9">
      <c r="B1062" s="127"/>
      <c r="C1062" s="128"/>
      <c r="E1062" s="128"/>
      <c r="G1062" s="129"/>
      <c r="I1062" s="130"/>
    </row>
    <row r="1063" spans="2:9">
      <c r="B1063" s="127"/>
      <c r="C1063" s="128"/>
      <c r="E1063" s="128"/>
      <c r="G1063" s="129"/>
      <c r="I1063" s="130"/>
    </row>
    <row r="1064" spans="2:9">
      <c r="B1064" s="127"/>
      <c r="C1064" s="128"/>
      <c r="E1064" s="128"/>
      <c r="G1064" s="129"/>
      <c r="I1064" s="130"/>
    </row>
    <row r="1065" spans="2:9">
      <c r="B1065" s="127"/>
      <c r="C1065" s="128"/>
      <c r="E1065" s="128"/>
      <c r="G1065" s="129"/>
      <c r="I1065" s="130"/>
    </row>
    <row r="1066" spans="2:9">
      <c r="B1066" s="127"/>
      <c r="C1066" s="128"/>
      <c r="E1066" s="128"/>
      <c r="G1066" s="129"/>
      <c r="I1066" s="130"/>
    </row>
    <row r="1067" spans="2:9">
      <c r="B1067" s="127"/>
      <c r="C1067" s="128"/>
      <c r="E1067" s="128"/>
      <c r="G1067" s="129"/>
      <c r="I1067" s="130"/>
    </row>
    <row r="1068" spans="2:9">
      <c r="B1068" s="127"/>
      <c r="C1068" s="128"/>
      <c r="E1068" s="128"/>
      <c r="G1068" s="129"/>
      <c r="I1068" s="130"/>
    </row>
    <row r="1069" spans="2:9">
      <c r="B1069" s="127"/>
      <c r="C1069" s="128"/>
      <c r="E1069" s="128"/>
      <c r="G1069" s="129"/>
      <c r="I1069" s="130"/>
    </row>
    <row r="1070" spans="2:9">
      <c r="B1070" s="127"/>
      <c r="C1070" s="128"/>
      <c r="E1070" s="128"/>
      <c r="G1070" s="129"/>
      <c r="I1070" s="130"/>
    </row>
    <row r="1071" spans="2:9">
      <c r="B1071" s="127"/>
      <c r="C1071" s="128"/>
      <c r="E1071" s="128"/>
      <c r="G1071" s="129"/>
      <c r="I1071" s="130"/>
    </row>
    <row r="1072" spans="2:9">
      <c r="B1072" s="127"/>
      <c r="C1072" s="128"/>
      <c r="E1072" s="128"/>
      <c r="G1072" s="129"/>
      <c r="I1072" s="130"/>
    </row>
    <row r="1073" spans="2:9">
      <c r="B1073" s="127"/>
      <c r="C1073" s="128"/>
      <c r="E1073" s="128"/>
      <c r="G1073" s="129"/>
      <c r="I1073" s="130"/>
    </row>
    <row r="1074" spans="2:9">
      <c r="B1074" s="127"/>
      <c r="C1074" s="128"/>
      <c r="E1074" s="128"/>
      <c r="G1074" s="129"/>
      <c r="I1074" s="130"/>
    </row>
    <row r="1075" spans="2:9">
      <c r="B1075" s="127"/>
      <c r="C1075" s="128"/>
      <c r="E1075" s="128"/>
      <c r="G1075" s="129"/>
      <c r="I1075" s="130"/>
    </row>
    <row r="1076" spans="2:9">
      <c r="B1076" s="127"/>
      <c r="C1076" s="128"/>
      <c r="E1076" s="128"/>
      <c r="G1076" s="129"/>
      <c r="I1076" s="130"/>
    </row>
    <row r="1077" spans="2:9">
      <c r="B1077" s="127"/>
      <c r="C1077" s="128"/>
      <c r="E1077" s="128"/>
      <c r="G1077" s="129"/>
      <c r="I1077" s="130"/>
    </row>
    <row r="1078" spans="2:9">
      <c r="B1078" s="127"/>
      <c r="C1078" s="128"/>
      <c r="E1078" s="128"/>
      <c r="G1078" s="129"/>
      <c r="I1078" s="130"/>
    </row>
    <row r="1079" spans="2:9">
      <c r="B1079" s="127"/>
      <c r="C1079" s="128"/>
      <c r="E1079" s="128"/>
      <c r="G1079" s="129"/>
      <c r="I1079" s="130"/>
    </row>
    <row r="1080" spans="2:9">
      <c r="B1080" s="127"/>
      <c r="C1080" s="128"/>
      <c r="E1080" s="128"/>
      <c r="G1080" s="129"/>
      <c r="I1080" s="130"/>
    </row>
    <row r="1081" spans="2:9">
      <c r="B1081" s="127"/>
      <c r="C1081" s="128"/>
      <c r="E1081" s="128"/>
      <c r="G1081" s="129"/>
      <c r="I1081" s="130"/>
    </row>
    <row r="1082" spans="2:9">
      <c r="B1082" s="127"/>
      <c r="C1082" s="128"/>
      <c r="E1082" s="128"/>
      <c r="G1082" s="129"/>
      <c r="I1082" s="130"/>
    </row>
    <row r="1083" spans="2:9">
      <c r="B1083" s="127"/>
      <c r="C1083" s="128"/>
      <c r="E1083" s="128"/>
      <c r="G1083" s="129"/>
      <c r="I1083" s="130"/>
    </row>
    <row r="1084" spans="2:9">
      <c r="B1084" s="127"/>
      <c r="C1084" s="128"/>
      <c r="E1084" s="128"/>
      <c r="G1084" s="129"/>
      <c r="I1084" s="130"/>
    </row>
    <row r="1085" spans="2:9">
      <c r="B1085" s="127"/>
      <c r="C1085" s="128"/>
      <c r="E1085" s="128"/>
      <c r="G1085" s="129"/>
      <c r="I1085" s="130"/>
    </row>
    <row r="1086" spans="2:9">
      <c r="B1086" s="127"/>
      <c r="C1086" s="128"/>
      <c r="E1086" s="128"/>
      <c r="G1086" s="129"/>
      <c r="I1086" s="130"/>
    </row>
    <row r="1087" spans="2:9">
      <c r="B1087" s="127"/>
      <c r="C1087" s="128"/>
      <c r="E1087" s="128"/>
      <c r="G1087" s="129"/>
      <c r="I1087" s="130"/>
    </row>
    <row r="1088" spans="2:9">
      <c r="B1088" s="127"/>
      <c r="C1088" s="128"/>
      <c r="E1088" s="128"/>
      <c r="G1088" s="129"/>
      <c r="I1088" s="130"/>
    </row>
    <row r="1089" spans="2:9">
      <c r="B1089" s="127"/>
      <c r="C1089" s="128"/>
      <c r="E1089" s="128"/>
      <c r="G1089" s="129"/>
      <c r="I1089" s="130"/>
    </row>
    <row r="1090" spans="2:9">
      <c r="B1090" s="127"/>
      <c r="C1090" s="128"/>
      <c r="E1090" s="128"/>
      <c r="G1090" s="129"/>
      <c r="I1090" s="130"/>
    </row>
    <row r="1091" spans="2:9">
      <c r="B1091" s="127"/>
      <c r="C1091" s="128"/>
      <c r="E1091" s="128"/>
      <c r="G1091" s="129"/>
      <c r="I1091" s="130"/>
    </row>
    <row r="1092" spans="2:9">
      <c r="B1092" s="127"/>
      <c r="C1092" s="128"/>
      <c r="E1092" s="128"/>
      <c r="G1092" s="129"/>
      <c r="I1092" s="130"/>
    </row>
    <row r="1093" spans="2:9">
      <c r="B1093" s="127"/>
      <c r="C1093" s="128"/>
      <c r="E1093" s="128"/>
      <c r="G1093" s="129"/>
      <c r="I1093" s="130"/>
    </row>
    <row r="1094" spans="2:9">
      <c r="B1094" s="127"/>
      <c r="C1094" s="128"/>
      <c r="E1094" s="128"/>
      <c r="G1094" s="129"/>
      <c r="I1094" s="130"/>
    </row>
    <row r="1095" spans="2:9">
      <c r="B1095" s="127"/>
      <c r="C1095" s="128"/>
      <c r="E1095" s="128"/>
      <c r="G1095" s="129"/>
      <c r="I1095" s="130"/>
    </row>
    <row r="1096" spans="2:9">
      <c r="B1096" s="127"/>
      <c r="C1096" s="128"/>
      <c r="E1096" s="128"/>
      <c r="G1096" s="129"/>
      <c r="I1096" s="130"/>
    </row>
    <row r="1097" spans="2:9">
      <c r="B1097" s="127"/>
      <c r="C1097" s="128"/>
      <c r="E1097" s="128"/>
      <c r="G1097" s="129"/>
      <c r="I1097" s="130"/>
    </row>
    <row r="1098" spans="2:9">
      <c r="B1098" s="127"/>
      <c r="C1098" s="128"/>
      <c r="E1098" s="128"/>
      <c r="G1098" s="129"/>
      <c r="I1098" s="130"/>
    </row>
    <row r="1099" spans="2:9">
      <c r="B1099" s="127"/>
      <c r="C1099" s="128"/>
      <c r="E1099" s="128"/>
      <c r="G1099" s="129"/>
      <c r="I1099" s="130"/>
    </row>
    <row r="1100" spans="2:9">
      <c r="B1100" s="127"/>
      <c r="C1100" s="128"/>
      <c r="E1100" s="128"/>
      <c r="G1100" s="129"/>
      <c r="I1100" s="130"/>
    </row>
    <row r="1101" spans="2:9">
      <c r="B1101" s="127"/>
      <c r="C1101" s="128"/>
      <c r="E1101" s="128"/>
      <c r="G1101" s="129"/>
      <c r="I1101" s="130"/>
    </row>
    <row r="1102" spans="2:9">
      <c r="B1102" s="127"/>
      <c r="C1102" s="128"/>
      <c r="E1102" s="128"/>
      <c r="G1102" s="129"/>
      <c r="I1102" s="130"/>
    </row>
    <row r="1103" spans="2:9">
      <c r="B1103" s="127"/>
      <c r="C1103" s="128"/>
      <c r="E1103" s="128"/>
      <c r="G1103" s="129"/>
      <c r="I1103" s="130"/>
    </row>
    <row r="1104" spans="2:9">
      <c r="B1104" s="127"/>
      <c r="C1104" s="128"/>
      <c r="E1104" s="128"/>
      <c r="G1104" s="129"/>
      <c r="I1104" s="130"/>
    </row>
    <row r="1105" spans="2:9">
      <c r="B1105" s="127"/>
      <c r="C1105" s="128"/>
      <c r="E1105" s="128"/>
      <c r="G1105" s="129"/>
      <c r="I1105" s="130"/>
    </row>
    <row r="1106" spans="2:9">
      <c r="B1106" s="127"/>
      <c r="C1106" s="128"/>
      <c r="E1106" s="128"/>
      <c r="G1106" s="129"/>
      <c r="I1106" s="130"/>
    </row>
    <row r="1107" spans="2:9">
      <c r="B1107" s="127"/>
      <c r="C1107" s="128"/>
      <c r="E1107" s="128"/>
      <c r="G1107" s="129"/>
      <c r="I1107" s="130"/>
    </row>
    <row r="1108" spans="2:9">
      <c r="B1108" s="127"/>
      <c r="C1108" s="128"/>
      <c r="E1108" s="128"/>
      <c r="G1108" s="129"/>
      <c r="I1108" s="130"/>
    </row>
    <row r="1109" spans="2:9">
      <c r="B1109" s="127"/>
      <c r="C1109" s="128"/>
      <c r="E1109" s="128"/>
      <c r="G1109" s="129"/>
      <c r="I1109" s="130"/>
    </row>
    <row r="1110" spans="2:9">
      <c r="B1110" s="127"/>
      <c r="C1110" s="128"/>
      <c r="E1110" s="128"/>
      <c r="G1110" s="129"/>
      <c r="I1110" s="130"/>
    </row>
    <row r="1111" spans="2:9">
      <c r="B1111" s="127"/>
      <c r="C1111" s="128"/>
      <c r="E1111" s="128"/>
      <c r="G1111" s="129"/>
      <c r="I1111" s="130"/>
    </row>
    <row r="1112" spans="2:9">
      <c r="B1112" s="127"/>
      <c r="C1112" s="128"/>
      <c r="E1112" s="128"/>
      <c r="G1112" s="129"/>
      <c r="I1112" s="130"/>
    </row>
    <row r="1113" spans="2:9">
      <c r="B1113" s="127"/>
      <c r="C1113" s="128"/>
      <c r="E1113" s="128"/>
      <c r="G1113" s="129"/>
      <c r="I1113" s="130"/>
    </row>
    <row r="1114" spans="2:9">
      <c r="B1114" s="127"/>
      <c r="C1114" s="128"/>
      <c r="E1114" s="128"/>
      <c r="G1114" s="129"/>
      <c r="I1114" s="130"/>
    </row>
    <row r="1115" spans="2:9">
      <c r="B1115" s="127"/>
      <c r="C1115" s="128"/>
      <c r="E1115" s="128"/>
      <c r="G1115" s="129"/>
      <c r="I1115" s="130"/>
    </row>
    <row r="1116" spans="2:9">
      <c r="B1116" s="127"/>
      <c r="C1116" s="128"/>
      <c r="E1116" s="128"/>
      <c r="G1116" s="129"/>
      <c r="I1116" s="130"/>
    </row>
    <row r="1117" spans="2:9">
      <c r="B1117" s="127"/>
      <c r="C1117" s="128"/>
      <c r="E1117" s="128"/>
      <c r="G1117" s="129"/>
      <c r="I1117" s="130"/>
    </row>
    <row r="1118" spans="2:9">
      <c r="B1118" s="127"/>
      <c r="C1118" s="128"/>
      <c r="E1118" s="128"/>
      <c r="G1118" s="129"/>
      <c r="I1118" s="130"/>
    </row>
    <row r="1119" spans="2:9">
      <c r="B1119" s="127"/>
      <c r="C1119" s="128"/>
      <c r="E1119" s="128"/>
      <c r="G1119" s="129"/>
      <c r="I1119" s="130"/>
    </row>
    <row r="1120" spans="2:9">
      <c r="B1120" s="127"/>
      <c r="C1120" s="128"/>
      <c r="E1120" s="128"/>
      <c r="G1120" s="129"/>
      <c r="I1120" s="130"/>
    </row>
    <row r="1121" spans="2:9">
      <c r="B1121" s="127"/>
      <c r="C1121" s="128"/>
      <c r="E1121" s="128"/>
      <c r="G1121" s="129"/>
      <c r="I1121" s="130"/>
    </row>
    <row r="1122" spans="2:9">
      <c r="B1122" s="127"/>
      <c r="C1122" s="128"/>
      <c r="E1122" s="128"/>
      <c r="G1122" s="129"/>
      <c r="I1122" s="130"/>
    </row>
    <row r="1123" spans="2:9">
      <c r="B1123" s="127"/>
      <c r="C1123" s="128"/>
      <c r="E1123" s="128"/>
      <c r="G1123" s="129"/>
      <c r="I1123" s="130"/>
    </row>
    <row r="1124" spans="2:9">
      <c r="B1124" s="127"/>
      <c r="C1124" s="128"/>
      <c r="E1124" s="128"/>
      <c r="G1124" s="129"/>
      <c r="I1124" s="130"/>
    </row>
    <row r="1125" spans="2:9">
      <c r="B1125" s="127"/>
      <c r="C1125" s="128"/>
      <c r="E1125" s="128"/>
      <c r="G1125" s="129"/>
      <c r="I1125" s="130"/>
    </row>
    <row r="1126" spans="2:9">
      <c r="B1126" s="127"/>
      <c r="C1126" s="128"/>
      <c r="E1126" s="128"/>
      <c r="G1126" s="129"/>
      <c r="I1126" s="130"/>
    </row>
    <row r="1127" spans="2:9">
      <c r="B1127" s="127"/>
      <c r="C1127" s="128"/>
      <c r="E1127" s="128"/>
      <c r="G1127" s="129"/>
      <c r="I1127" s="130"/>
    </row>
    <row r="1128" spans="2:9">
      <c r="B1128" s="127"/>
      <c r="C1128" s="128"/>
      <c r="E1128" s="128"/>
      <c r="G1128" s="129"/>
      <c r="I1128" s="130"/>
    </row>
    <row r="1129" spans="2:9">
      <c r="B1129" s="127"/>
      <c r="C1129" s="128"/>
      <c r="E1129" s="128"/>
      <c r="G1129" s="129"/>
      <c r="I1129" s="130"/>
    </row>
    <row r="1130" spans="2:9">
      <c r="B1130" s="127"/>
      <c r="C1130" s="128"/>
      <c r="E1130" s="128"/>
      <c r="G1130" s="129"/>
      <c r="I1130" s="130"/>
    </row>
    <row r="1131" spans="2:9">
      <c r="B1131" s="127"/>
      <c r="C1131" s="128"/>
      <c r="E1131" s="128"/>
      <c r="G1131" s="129"/>
      <c r="I1131" s="130"/>
    </row>
    <row r="1132" spans="2:9">
      <c r="B1132" s="127"/>
      <c r="C1132" s="128"/>
      <c r="E1132" s="128"/>
      <c r="G1132" s="129"/>
      <c r="I1132" s="130"/>
    </row>
    <row r="1133" spans="2:9">
      <c r="B1133" s="127"/>
      <c r="C1133" s="128"/>
      <c r="E1133" s="128"/>
      <c r="G1133" s="129"/>
      <c r="I1133" s="130"/>
    </row>
    <row r="1134" spans="2:9">
      <c r="B1134" s="127"/>
      <c r="C1134" s="128"/>
      <c r="E1134" s="128"/>
      <c r="G1134" s="129"/>
      <c r="I1134" s="130"/>
    </row>
    <row r="1135" spans="2:9">
      <c r="B1135" s="127"/>
      <c r="C1135" s="128"/>
      <c r="E1135" s="128"/>
      <c r="G1135" s="129"/>
      <c r="I1135" s="130"/>
    </row>
    <row r="1136" spans="2:9">
      <c r="B1136" s="127"/>
      <c r="C1136" s="128"/>
      <c r="E1136" s="128"/>
      <c r="G1136" s="129"/>
      <c r="I1136" s="130"/>
    </row>
    <row r="1137" spans="2:9">
      <c r="B1137" s="127"/>
      <c r="C1137" s="128"/>
      <c r="E1137" s="128"/>
      <c r="G1137" s="129"/>
      <c r="I1137" s="130"/>
    </row>
    <row r="1138" spans="2:9">
      <c r="B1138" s="127"/>
      <c r="C1138" s="128"/>
      <c r="E1138" s="128"/>
      <c r="G1138" s="129"/>
      <c r="I1138" s="130"/>
    </row>
    <row r="1139" spans="2:9">
      <c r="B1139" s="127"/>
      <c r="C1139" s="128"/>
      <c r="E1139" s="128"/>
      <c r="G1139" s="129"/>
      <c r="I1139" s="130"/>
    </row>
    <row r="1140" spans="2:9">
      <c r="B1140" s="127"/>
      <c r="C1140" s="128"/>
      <c r="E1140" s="128"/>
      <c r="G1140" s="129"/>
      <c r="I1140" s="130"/>
    </row>
    <row r="1141" spans="2:9">
      <c r="B1141" s="127"/>
      <c r="C1141" s="128"/>
      <c r="E1141" s="128"/>
      <c r="G1141" s="129"/>
      <c r="I1141" s="130"/>
    </row>
    <row r="1142" spans="2:9">
      <c r="B1142" s="127"/>
      <c r="C1142" s="128"/>
      <c r="E1142" s="128"/>
      <c r="G1142" s="129"/>
      <c r="I1142" s="130"/>
    </row>
    <row r="1143" spans="2:9">
      <c r="B1143" s="127"/>
      <c r="C1143" s="128"/>
      <c r="E1143" s="128"/>
      <c r="G1143" s="129"/>
      <c r="I1143" s="130"/>
    </row>
    <row r="1144" spans="2:9">
      <c r="B1144" s="127"/>
      <c r="C1144" s="128"/>
      <c r="E1144" s="128"/>
      <c r="G1144" s="129"/>
      <c r="I1144" s="130"/>
    </row>
    <row r="1145" spans="2:9">
      <c r="B1145" s="127"/>
      <c r="C1145" s="128"/>
      <c r="E1145" s="128"/>
      <c r="G1145" s="129"/>
      <c r="I1145" s="130"/>
    </row>
    <row r="1146" spans="2:9">
      <c r="B1146" s="127"/>
      <c r="C1146" s="128"/>
      <c r="E1146" s="128"/>
      <c r="G1146" s="129"/>
      <c r="I1146" s="130"/>
    </row>
    <row r="1147" spans="2:9">
      <c r="B1147" s="127"/>
      <c r="C1147" s="128"/>
      <c r="E1147" s="128"/>
      <c r="G1147" s="129"/>
      <c r="I1147" s="130"/>
    </row>
    <row r="1148" spans="2:9">
      <c r="B1148" s="127"/>
      <c r="C1148" s="128"/>
      <c r="E1148" s="128"/>
      <c r="G1148" s="129"/>
      <c r="I1148" s="130"/>
    </row>
    <row r="1149" spans="2:9">
      <c r="B1149" s="127"/>
      <c r="C1149" s="128"/>
      <c r="E1149" s="128"/>
      <c r="G1149" s="129"/>
      <c r="I1149" s="130"/>
    </row>
    <row r="1150" spans="2:9">
      <c r="B1150" s="127"/>
      <c r="C1150" s="128"/>
      <c r="E1150" s="128"/>
      <c r="G1150" s="129"/>
      <c r="I1150" s="130"/>
    </row>
    <row r="1151" spans="2:9">
      <c r="B1151" s="127"/>
      <c r="C1151" s="128"/>
      <c r="E1151" s="128"/>
      <c r="G1151" s="129"/>
      <c r="I1151" s="130"/>
    </row>
    <row r="1152" spans="2:9">
      <c r="B1152" s="127"/>
      <c r="C1152" s="128"/>
      <c r="E1152" s="128"/>
      <c r="G1152" s="129"/>
      <c r="I1152" s="130"/>
    </row>
    <row r="1153" spans="2:9">
      <c r="B1153" s="127"/>
      <c r="C1153" s="128"/>
      <c r="E1153" s="128"/>
      <c r="G1153" s="129"/>
      <c r="I1153" s="130"/>
    </row>
    <row r="1154" spans="2:9">
      <c r="B1154" s="127"/>
      <c r="C1154" s="128"/>
      <c r="E1154" s="128"/>
      <c r="G1154" s="129"/>
      <c r="I1154" s="130"/>
    </row>
    <row r="1155" spans="2:9">
      <c r="B1155" s="127"/>
      <c r="C1155" s="128"/>
      <c r="E1155" s="128"/>
      <c r="G1155" s="129"/>
      <c r="I1155" s="130"/>
    </row>
    <row r="1156" spans="2:9">
      <c r="B1156" s="127"/>
      <c r="C1156" s="128"/>
      <c r="E1156" s="128"/>
      <c r="G1156" s="129"/>
      <c r="I1156" s="130"/>
    </row>
    <row r="1157" spans="2:9">
      <c r="B1157" s="127"/>
      <c r="C1157" s="128"/>
      <c r="E1157" s="128"/>
      <c r="G1157" s="129"/>
      <c r="I1157" s="130"/>
    </row>
    <row r="1158" spans="2:9">
      <c r="B1158" s="127"/>
      <c r="C1158" s="128"/>
      <c r="E1158" s="128"/>
      <c r="G1158" s="129"/>
      <c r="I1158" s="130"/>
    </row>
    <row r="1159" spans="2:9">
      <c r="B1159" s="127"/>
      <c r="C1159" s="128"/>
      <c r="E1159" s="128"/>
      <c r="G1159" s="129"/>
      <c r="I1159" s="130"/>
    </row>
    <row r="1160" spans="2:9">
      <c r="B1160" s="127"/>
      <c r="C1160" s="128"/>
      <c r="E1160" s="128"/>
      <c r="G1160" s="129"/>
      <c r="I1160" s="130"/>
    </row>
    <row r="1161" spans="2:9">
      <c r="B1161" s="127"/>
      <c r="C1161" s="128"/>
      <c r="E1161" s="128"/>
      <c r="G1161" s="129"/>
      <c r="I1161" s="130"/>
    </row>
    <row r="1162" spans="2:9">
      <c r="B1162" s="127"/>
      <c r="C1162" s="128"/>
      <c r="E1162" s="128"/>
      <c r="G1162" s="129"/>
      <c r="I1162" s="130"/>
    </row>
    <row r="1163" spans="2:9">
      <c r="B1163" s="127"/>
      <c r="C1163" s="128"/>
      <c r="E1163" s="128"/>
      <c r="G1163" s="129"/>
      <c r="I1163" s="130"/>
    </row>
    <row r="1164" spans="2:9">
      <c r="B1164" s="127"/>
      <c r="C1164" s="128"/>
      <c r="E1164" s="128"/>
      <c r="G1164" s="129"/>
      <c r="I1164" s="130"/>
    </row>
    <row r="1165" spans="2:9">
      <c r="B1165" s="127"/>
      <c r="C1165" s="128"/>
      <c r="E1165" s="128"/>
      <c r="G1165" s="129"/>
      <c r="I1165" s="130"/>
    </row>
    <row r="1166" spans="2:9">
      <c r="B1166" s="127"/>
      <c r="C1166" s="128"/>
      <c r="E1166" s="128"/>
      <c r="G1166" s="129"/>
      <c r="I1166" s="130"/>
    </row>
    <row r="1167" spans="2:9">
      <c r="B1167" s="127"/>
      <c r="C1167" s="128"/>
      <c r="E1167" s="128"/>
      <c r="G1167" s="129"/>
      <c r="I1167" s="130"/>
    </row>
    <row r="1168" spans="2:9">
      <c r="B1168" s="127"/>
      <c r="C1168" s="128"/>
      <c r="E1168" s="128"/>
      <c r="G1168" s="129"/>
      <c r="I1168" s="130"/>
    </row>
    <row r="1169" spans="2:9">
      <c r="B1169" s="127"/>
      <c r="C1169" s="128"/>
      <c r="E1169" s="128"/>
      <c r="G1169" s="129"/>
      <c r="I1169" s="130"/>
    </row>
    <row r="1170" spans="2:9">
      <c r="B1170" s="127"/>
      <c r="C1170" s="128"/>
      <c r="E1170" s="128"/>
      <c r="G1170" s="129"/>
      <c r="I1170" s="130"/>
    </row>
    <row r="1171" spans="2:9">
      <c r="B1171" s="127"/>
      <c r="C1171" s="128"/>
      <c r="E1171" s="128"/>
      <c r="G1171" s="129"/>
      <c r="I1171" s="130"/>
    </row>
    <row r="1172" spans="2:9">
      <c r="B1172" s="127"/>
      <c r="C1172" s="128"/>
      <c r="E1172" s="128"/>
      <c r="G1172" s="129"/>
      <c r="I1172" s="130"/>
    </row>
    <row r="1173" spans="2:9">
      <c r="B1173" s="127"/>
      <c r="C1173" s="128"/>
      <c r="E1173" s="128"/>
      <c r="G1173" s="129"/>
      <c r="I1173" s="130"/>
    </row>
    <row r="1174" spans="2:9">
      <c r="B1174" s="127"/>
      <c r="C1174" s="128"/>
      <c r="E1174" s="128"/>
      <c r="G1174" s="129"/>
      <c r="I1174" s="130"/>
    </row>
    <row r="1175" spans="2:9">
      <c r="B1175" s="127"/>
      <c r="C1175" s="128"/>
      <c r="E1175" s="128"/>
      <c r="G1175" s="129"/>
      <c r="I1175" s="130"/>
    </row>
    <row r="1176" spans="2:9">
      <c r="B1176" s="127"/>
      <c r="C1176" s="128"/>
      <c r="E1176" s="128"/>
      <c r="G1176" s="129"/>
      <c r="I1176" s="130"/>
    </row>
    <row r="1177" spans="2:9">
      <c r="B1177" s="127"/>
      <c r="C1177" s="128"/>
      <c r="E1177" s="128"/>
      <c r="G1177" s="129"/>
      <c r="I1177" s="130"/>
    </row>
    <row r="1178" spans="2:9">
      <c r="B1178" s="127"/>
      <c r="C1178" s="128"/>
      <c r="E1178" s="128"/>
      <c r="G1178" s="129"/>
      <c r="I1178" s="130"/>
    </row>
    <row r="1179" spans="2:9">
      <c r="B1179" s="127"/>
      <c r="C1179" s="128"/>
      <c r="E1179" s="128"/>
      <c r="G1179" s="129"/>
      <c r="I1179" s="130"/>
    </row>
    <row r="1180" spans="2:9">
      <c r="B1180" s="127"/>
      <c r="C1180" s="128"/>
      <c r="E1180" s="128"/>
      <c r="G1180" s="129"/>
      <c r="I1180" s="130"/>
    </row>
    <row r="1181" spans="2:9">
      <c r="B1181" s="127"/>
      <c r="C1181" s="128"/>
      <c r="E1181" s="128"/>
      <c r="G1181" s="129"/>
      <c r="I1181" s="130"/>
    </row>
    <row r="1182" spans="2:9">
      <c r="B1182" s="127"/>
      <c r="C1182" s="128"/>
      <c r="E1182" s="128"/>
      <c r="G1182" s="129"/>
      <c r="I1182" s="130"/>
    </row>
    <row r="1183" spans="2:9">
      <c r="B1183" s="127"/>
      <c r="C1183" s="128"/>
      <c r="E1183" s="128"/>
      <c r="G1183" s="129"/>
      <c r="I1183" s="130"/>
    </row>
    <row r="1184" spans="2:9">
      <c r="B1184" s="127"/>
      <c r="C1184" s="128"/>
      <c r="E1184" s="128"/>
      <c r="G1184" s="129"/>
      <c r="I1184" s="130"/>
    </row>
    <row r="1185" spans="2:9">
      <c r="B1185" s="127"/>
      <c r="C1185" s="128"/>
      <c r="E1185" s="128"/>
      <c r="G1185" s="129"/>
      <c r="I1185" s="130"/>
    </row>
    <row r="1186" spans="2:9">
      <c r="B1186" s="127"/>
      <c r="C1186" s="128"/>
      <c r="E1186" s="128"/>
      <c r="G1186" s="129"/>
      <c r="I1186" s="130"/>
    </row>
    <row r="1187" spans="2:9">
      <c r="B1187" s="127"/>
      <c r="C1187" s="128"/>
      <c r="E1187" s="128"/>
      <c r="G1187" s="129"/>
      <c r="I1187" s="130"/>
    </row>
    <row r="1188" spans="2:9">
      <c r="B1188" s="127"/>
      <c r="C1188" s="128"/>
      <c r="E1188" s="128"/>
      <c r="G1188" s="129"/>
      <c r="I1188" s="130"/>
    </row>
    <row r="1189" spans="2:9">
      <c r="B1189" s="127"/>
      <c r="C1189" s="128"/>
      <c r="E1189" s="128"/>
      <c r="G1189" s="129"/>
      <c r="I1189" s="130"/>
    </row>
    <row r="1190" spans="2:9">
      <c r="B1190" s="127"/>
      <c r="C1190" s="128"/>
      <c r="E1190" s="128"/>
      <c r="G1190" s="129"/>
      <c r="I1190" s="130"/>
    </row>
    <row r="1191" spans="2:9">
      <c r="B1191" s="127"/>
      <c r="C1191" s="128"/>
      <c r="E1191" s="128"/>
      <c r="G1191" s="129"/>
      <c r="I1191" s="130"/>
    </row>
    <row r="1192" spans="2:9">
      <c r="B1192" s="127"/>
      <c r="C1192" s="128"/>
      <c r="E1192" s="128"/>
      <c r="G1192" s="129"/>
      <c r="I1192" s="130"/>
    </row>
    <row r="1193" spans="2:9">
      <c r="B1193" s="127"/>
      <c r="C1193" s="128"/>
      <c r="E1193" s="128"/>
      <c r="G1193" s="129"/>
      <c r="I1193" s="130"/>
    </row>
    <row r="1194" spans="2:9">
      <c r="B1194" s="127"/>
      <c r="C1194" s="128"/>
      <c r="E1194" s="128"/>
      <c r="G1194" s="129"/>
      <c r="I1194" s="130"/>
    </row>
    <row r="1195" spans="2:9">
      <c r="B1195" s="127"/>
      <c r="C1195" s="128"/>
      <c r="E1195" s="128"/>
      <c r="G1195" s="129"/>
      <c r="I1195" s="130"/>
    </row>
    <row r="1196" spans="2:9">
      <c r="B1196" s="127"/>
      <c r="C1196" s="128"/>
      <c r="E1196" s="128"/>
      <c r="G1196" s="129"/>
      <c r="I1196" s="130"/>
    </row>
    <row r="1197" spans="2:9">
      <c r="B1197" s="127"/>
      <c r="C1197" s="128"/>
      <c r="E1197" s="128"/>
      <c r="G1197" s="129"/>
      <c r="I1197" s="130"/>
    </row>
    <row r="1198" spans="2:9">
      <c r="B1198" s="127"/>
      <c r="C1198" s="128"/>
      <c r="E1198" s="128"/>
      <c r="G1198" s="129"/>
      <c r="I1198" s="130"/>
    </row>
    <row r="1199" spans="2:9">
      <c r="B1199" s="127"/>
      <c r="C1199" s="128"/>
      <c r="E1199" s="128"/>
      <c r="G1199" s="129"/>
      <c r="I1199" s="130"/>
    </row>
    <row r="1200" spans="2:9">
      <c r="B1200" s="127"/>
      <c r="C1200" s="128"/>
      <c r="E1200" s="128"/>
      <c r="G1200" s="129"/>
      <c r="I1200" s="130"/>
    </row>
    <row r="1201" spans="2:9">
      <c r="B1201" s="127"/>
      <c r="C1201" s="128"/>
      <c r="E1201" s="128"/>
      <c r="G1201" s="129"/>
      <c r="I1201" s="130"/>
    </row>
    <row r="1202" spans="2:9">
      <c r="B1202" s="127"/>
      <c r="C1202" s="128"/>
      <c r="E1202" s="128"/>
      <c r="G1202" s="129"/>
      <c r="I1202" s="130"/>
    </row>
    <row r="1203" spans="2:9">
      <c r="B1203" s="127"/>
      <c r="C1203" s="128"/>
      <c r="E1203" s="128"/>
      <c r="G1203" s="129"/>
      <c r="I1203" s="130"/>
    </row>
    <row r="1204" spans="2:9">
      <c r="B1204" s="127"/>
      <c r="C1204" s="128"/>
      <c r="E1204" s="128"/>
      <c r="G1204" s="129"/>
      <c r="I1204" s="130"/>
    </row>
    <row r="1205" spans="2:9">
      <c r="B1205" s="127"/>
      <c r="C1205" s="128"/>
      <c r="E1205" s="128"/>
      <c r="G1205" s="129"/>
      <c r="I1205" s="130"/>
    </row>
    <row r="1206" spans="2:9">
      <c r="B1206" s="127"/>
      <c r="C1206" s="128"/>
      <c r="E1206" s="128"/>
      <c r="G1206" s="129"/>
      <c r="I1206" s="130"/>
    </row>
    <row r="1207" spans="2:9">
      <c r="B1207" s="127"/>
      <c r="C1207" s="128"/>
      <c r="E1207" s="128"/>
      <c r="G1207" s="129"/>
      <c r="I1207" s="130"/>
    </row>
    <row r="1208" spans="2:9">
      <c r="B1208" s="127"/>
      <c r="C1208" s="128"/>
      <c r="E1208" s="128"/>
      <c r="G1208" s="129"/>
      <c r="I1208" s="130"/>
    </row>
    <row r="1209" spans="2:9">
      <c r="B1209" s="127"/>
      <c r="C1209" s="128"/>
      <c r="E1209" s="128"/>
      <c r="G1209" s="129"/>
      <c r="I1209" s="130"/>
    </row>
    <row r="1210" spans="2:9">
      <c r="B1210" s="127"/>
      <c r="C1210" s="128"/>
      <c r="E1210" s="128"/>
      <c r="G1210" s="129"/>
      <c r="I1210" s="130"/>
    </row>
    <row r="1211" spans="2:9">
      <c r="B1211" s="127"/>
      <c r="C1211" s="128"/>
      <c r="E1211" s="128"/>
      <c r="G1211" s="129"/>
      <c r="I1211" s="130"/>
    </row>
    <row r="1212" spans="2:9">
      <c r="B1212" s="127"/>
      <c r="C1212" s="128"/>
      <c r="E1212" s="128"/>
      <c r="G1212" s="129"/>
      <c r="I1212" s="130"/>
    </row>
    <row r="1213" spans="2:9">
      <c r="B1213" s="127"/>
      <c r="C1213" s="128"/>
      <c r="E1213" s="128"/>
      <c r="G1213" s="129"/>
      <c r="I1213" s="130"/>
    </row>
    <row r="1214" spans="2:9">
      <c r="B1214" s="127"/>
      <c r="C1214" s="128"/>
      <c r="E1214" s="128"/>
      <c r="G1214" s="129"/>
      <c r="I1214" s="130"/>
    </row>
    <row r="1215" spans="2:9">
      <c r="B1215" s="127"/>
      <c r="C1215" s="128"/>
      <c r="E1215" s="128"/>
      <c r="G1215" s="129"/>
      <c r="I1215" s="130"/>
    </row>
    <row r="1216" spans="2:9">
      <c r="B1216" s="127"/>
      <c r="C1216" s="128"/>
      <c r="E1216" s="128"/>
      <c r="G1216" s="129"/>
      <c r="I1216" s="130"/>
    </row>
    <row r="1217" spans="2:9">
      <c r="B1217" s="127"/>
      <c r="C1217" s="128"/>
      <c r="E1217" s="128"/>
      <c r="G1217" s="129"/>
      <c r="I1217" s="130"/>
    </row>
    <row r="1218" spans="2:9">
      <c r="B1218" s="127"/>
      <c r="C1218" s="128"/>
      <c r="E1218" s="128"/>
      <c r="G1218" s="129"/>
      <c r="I1218" s="130"/>
    </row>
    <row r="1219" spans="2:9">
      <c r="B1219" s="127"/>
      <c r="C1219" s="128"/>
      <c r="E1219" s="128"/>
      <c r="G1219" s="129"/>
      <c r="I1219" s="130"/>
    </row>
    <row r="1220" spans="2:9">
      <c r="B1220" s="127"/>
      <c r="C1220" s="128"/>
      <c r="E1220" s="128"/>
      <c r="G1220" s="129"/>
      <c r="I1220" s="130"/>
    </row>
    <row r="1221" spans="2:9">
      <c r="B1221" s="127"/>
      <c r="C1221" s="128"/>
      <c r="E1221" s="128"/>
      <c r="G1221" s="129"/>
      <c r="I1221" s="130"/>
    </row>
    <row r="1222" spans="2:9">
      <c r="B1222" s="127"/>
      <c r="C1222" s="128"/>
      <c r="E1222" s="128"/>
      <c r="G1222" s="129"/>
      <c r="I1222" s="130"/>
    </row>
    <row r="1223" spans="2:9">
      <c r="B1223" s="127"/>
      <c r="C1223" s="128"/>
      <c r="E1223" s="128"/>
      <c r="G1223" s="129"/>
      <c r="I1223" s="130"/>
    </row>
    <row r="1224" spans="2:9">
      <c r="B1224" s="127"/>
      <c r="C1224" s="128"/>
      <c r="E1224" s="128"/>
      <c r="G1224" s="129"/>
      <c r="I1224" s="130"/>
    </row>
    <row r="1225" spans="2:9">
      <c r="B1225" s="127"/>
      <c r="C1225" s="128"/>
      <c r="E1225" s="128"/>
      <c r="G1225" s="129"/>
      <c r="I1225" s="130"/>
    </row>
    <row r="1226" spans="2:9">
      <c r="B1226" s="127"/>
      <c r="C1226" s="128"/>
      <c r="E1226" s="128"/>
      <c r="G1226" s="129"/>
      <c r="I1226" s="130"/>
    </row>
    <row r="1227" spans="2:9">
      <c r="B1227" s="127"/>
      <c r="C1227" s="128"/>
      <c r="E1227" s="128"/>
      <c r="G1227" s="129"/>
      <c r="I1227" s="130"/>
    </row>
    <row r="1228" spans="2:9">
      <c r="B1228" s="127"/>
      <c r="C1228" s="128"/>
      <c r="E1228" s="128"/>
      <c r="G1228" s="129"/>
      <c r="I1228" s="130"/>
    </row>
    <row r="1229" spans="2:9">
      <c r="B1229" s="127"/>
      <c r="C1229" s="128"/>
      <c r="E1229" s="128"/>
      <c r="G1229" s="129"/>
      <c r="I1229" s="130"/>
    </row>
    <row r="1230" spans="2:9">
      <c r="B1230" s="127"/>
      <c r="C1230" s="128"/>
      <c r="E1230" s="128"/>
      <c r="G1230" s="129"/>
      <c r="I1230" s="130"/>
    </row>
    <row r="1231" spans="2:9">
      <c r="B1231" s="127"/>
      <c r="C1231" s="128"/>
      <c r="E1231" s="128"/>
      <c r="G1231" s="129"/>
      <c r="I1231" s="130"/>
    </row>
    <row r="1232" spans="2:9">
      <c r="B1232" s="127"/>
      <c r="C1232" s="128"/>
      <c r="E1232" s="128"/>
      <c r="G1232" s="129"/>
      <c r="I1232" s="130"/>
    </row>
    <row r="1233" spans="2:9">
      <c r="B1233" s="127"/>
      <c r="C1233" s="128"/>
      <c r="E1233" s="128"/>
      <c r="G1233" s="129"/>
      <c r="I1233" s="130"/>
    </row>
    <row r="1234" spans="2:9">
      <c r="B1234" s="127"/>
      <c r="C1234" s="128"/>
      <c r="E1234" s="128"/>
      <c r="G1234" s="129"/>
      <c r="I1234" s="130"/>
    </row>
    <row r="1235" spans="2:9">
      <c r="B1235" s="127"/>
      <c r="C1235" s="128"/>
      <c r="E1235" s="128"/>
      <c r="G1235" s="129"/>
      <c r="I1235" s="130"/>
    </row>
    <row r="1236" spans="2:9">
      <c r="B1236" s="127"/>
      <c r="C1236" s="128"/>
      <c r="E1236" s="128"/>
      <c r="G1236" s="129"/>
      <c r="I1236" s="130"/>
    </row>
    <row r="1237" spans="2:9">
      <c r="B1237" s="127"/>
      <c r="C1237" s="128"/>
      <c r="E1237" s="128"/>
      <c r="G1237" s="129"/>
      <c r="I1237" s="130"/>
    </row>
    <row r="1238" spans="2:9">
      <c r="B1238" s="127"/>
      <c r="C1238" s="128"/>
      <c r="E1238" s="128"/>
      <c r="G1238" s="129"/>
      <c r="I1238" s="130"/>
    </row>
    <row r="1239" spans="2:9">
      <c r="B1239" s="127"/>
      <c r="C1239" s="128"/>
      <c r="E1239" s="128"/>
      <c r="G1239" s="129"/>
      <c r="I1239" s="130"/>
    </row>
    <row r="1240" spans="2:9">
      <c r="B1240" s="127"/>
      <c r="C1240" s="128"/>
      <c r="E1240" s="128"/>
      <c r="G1240" s="129"/>
      <c r="I1240" s="130"/>
    </row>
    <row r="1241" spans="2:9">
      <c r="B1241" s="127"/>
      <c r="C1241" s="128"/>
      <c r="E1241" s="128"/>
      <c r="G1241" s="129"/>
      <c r="I1241" s="130"/>
    </row>
    <row r="1242" spans="2:9">
      <c r="B1242" s="127"/>
      <c r="C1242" s="128"/>
      <c r="E1242" s="128"/>
      <c r="G1242" s="129"/>
      <c r="I1242" s="130"/>
    </row>
    <row r="1243" spans="2:9">
      <c r="B1243" s="127"/>
      <c r="C1243" s="128"/>
      <c r="E1243" s="128"/>
      <c r="G1243" s="129"/>
      <c r="I1243" s="130"/>
    </row>
    <row r="1244" spans="2:9">
      <c r="B1244" s="127"/>
      <c r="C1244" s="128"/>
      <c r="E1244" s="128"/>
      <c r="G1244" s="129"/>
      <c r="I1244" s="130"/>
    </row>
    <row r="1245" spans="2:9">
      <c r="B1245" s="127"/>
      <c r="C1245" s="128"/>
      <c r="E1245" s="128"/>
      <c r="G1245" s="129"/>
      <c r="I1245" s="130"/>
    </row>
    <row r="1246" spans="2:9">
      <c r="B1246" s="127"/>
      <c r="C1246" s="128"/>
      <c r="E1246" s="128"/>
      <c r="G1246" s="129"/>
      <c r="I1246" s="130"/>
    </row>
    <row r="1247" spans="2:9">
      <c r="B1247" s="127"/>
      <c r="C1247" s="128"/>
      <c r="E1247" s="128"/>
      <c r="G1247" s="129"/>
      <c r="I1247" s="130"/>
    </row>
    <row r="1248" spans="2:9">
      <c r="B1248" s="127"/>
      <c r="C1248" s="128"/>
      <c r="E1248" s="128"/>
      <c r="G1248" s="129"/>
      <c r="I1248" s="130"/>
    </row>
    <row r="1249" spans="2:9">
      <c r="B1249" s="127"/>
      <c r="C1249" s="128"/>
      <c r="E1249" s="128"/>
      <c r="G1249" s="129"/>
      <c r="I1249" s="130"/>
    </row>
    <row r="1250" spans="2:9">
      <c r="B1250" s="127"/>
      <c r="C1250" s="128"/>
      <c r="E1250" s="128"/>
      <c r="G1250" s="129"/>
      <c r="I1250" s="130"/>
    </row>
    <row r="1251" spans="2:9">
      <c r="B1251" s="127"/>
      <c r="C1251" s="128"/>
      <c r="E1251" s="128"/>
      <c r="G1251" s="129"/>
      <c r="I1251" s="130"/>
    </row>
    <row r="1252" spans="2:9">
      <c r="B1252" s="127"/>
      <c r="C1252" s="128"/>
      <c r="E1252" s="128"/>
      <c r="G1252" s="129"/>
      <c r="I1252" s="130"/>
    </row>
    <row r="1253" spans="2:9">
      <c r="B1253" s="127"/>
      <c r="C1253" s="128"/>
      <c r="E1253" s="128"/>
      <c r="G1253" s="129"/>
      <c r="I1253" s="130"/>
    </row>
    <row r="1254" spans="2:9">
      <c r="B1254" s="127"/>
      <c r="C1254" s="128"/>
      <c r="E1254" s="128"/>
      <c r="G1254" s="129"/>
      <c r="I1254" s="130"/>
    </row>
    <row r="1255" spans="2:9">
      <c r="B1255" s="127"/>
      <c r="C1255" s="128"/>
      <c r="E1255" s="128"/>
      <c r="G1255" s="129"/>
      <c r="I1255" s="130"/>
    </row>
    <row r="1256" spans="2:9">
      <c r="B1256" s="127"/>
      <c r="C1256" s="128"/>
      <c r="E1256" s="128"/>
      <c r="G1256" s="129"/>
      <c r="I1256" s="130"/>
    </row>
    <row r="1257" spans="2:9">
      <c r="B1257" s="127"/>
      <c r="C1257" s="128"/>
      <c r="E1257" s="128"/>
      <c r="G1257" s="129"/>
      <c r="I1257" s="130"/>
    </row>
    <row r="1258" spans="2:9">
      <c r="B1258" s="127"/>
      <c r="C1258" s="128"/>
      <c r="E1258" s="128"/>
      <c r="G1258" s="129"/>
      <c r="I1258" s="130"/>
    </row>
    <row r="1259" spans="2:9">
      <c r="B1259" s="127"/>
      <c r="C1259" s="128"/>
      <c r="E1259" s="128"/>
      <c r="G1259" s="129"/>
      <c r="I1259" s="130"/>
    </row>
    <row r="1260" spans="2:9">
      <c r="B1260" s="127"/>
      <c r="C1260" s="128"/>
      <c r="E1260" s="128"/>
      <c r="G1260" s="129"/>
      <c r="I1260" s="130"/>
    </row>
    <row r="1261" spans="2:9">
      <c r="B1261" s="127"/>
      <c r="C1261" s="128"/>
      <c r="E1261" s="128"/>
      <c r="G1261" s="129"/>
      <c r="I1261" s="130"/>
    </row>
    <row r="1262" spans="2:9">
      <c r="B1262" s="127"/>
      <c r="C1262" s="128"/>
      <c r="E1262" s="128"/>
      <c r="G1262" s="129"/>
      <c r="I1262" s="130"/>
    </row>
    <row r="1263" spans="2:9">
      <c r="B1263" s="127"/>
      <c r="C1263" s="128"/>
      <c r="E1263" s="128"/>
      <c r="G1263" s="129"/>
      <c r="I1263" s="130"/>
    </row>
    <row r="1264" spans="2:9">
      <c r="B1264" s="127"/>
      <c r="C1264" s="128"/>
      <c r="E1264" s="128"/>
      <c r="G1264" s="129"/>
      <c r="I1264" s="130"/>
    </row>
    <row r="1265" spans="2:9">
      <c r="B1265" s="127"/>
      <c r="C1265" s="128"/>
      <c r="E1265" s="128"/>
      <c r="G1265" s="129"/>
      <c r="I1265" s="130"/>
    </row>
    <row r="1266" spans="2:9">
      <c r="B1266" s="127"/>
      <c r="C1266" s="128"/>
      <c r="E1266" s="128"/>
      <c r="G1266" s="129"/>
      <c r="I1266" s="130"/>
    </row>
    <row r="1267" spans="2:9">
      <c r="B1267" s="127"/>
      <c r="C1267" s="128"/>
      <c r="E1267" s="128"/>
      <c r="G1267" s="129"/>
      <c r="I1267" s="130"/>
    </row>
    <row r="1268" spans="2:9">
      <c r="B1268" s="127"/>
      <c r="C1268" s="128"/>
      <c r="E1268" s="128"/>
      <c r="G1268" s="129"/>
      <c r="I1268" s="130"/>
    </row>
    <row r="1269" spans="2:9">
      <c r="B1269" s="127"/>
      <c r="C1269" s="128"/>
      <c r="E1269" s="128"/>
      <c r="G1269" s="129"/>
      <c r="I1269" s="130"/>
    </row>
    <row r="1270" spans="2:9">
      <c r="B1270" s="127"/>
      <c r="C1270" s="128"/>
      <c r="E1270" s="128"/>
      <c r="G1270" s="129"/>
      <c r="I1270" s="130"/>
    </row>
    <row r="1271" spans="2:9">
      <c r="B1271" s="127"/>
      <c r="C1271" s="128"/>
      <c r="E1271" s="128"/>
      <c r="G1271" s="129"/>
      <c r="I1271" s="130"/>
    </row>
    <row r="1272" spans="2:9">
      <c r="B1272" s="127"/>
      <c r="C1272" s="128"/>
      <c r="E1272" s="128"/>
      <c r="G1272" s="129"/>
      <c r="I1272" s="130"/>
    </row>
    <row r="1273" spans="2:9">
      <c r="B1273" s="127"/>
      <c r="C1273" s="128"/>
      <c r="E1273" s="128"/>
      <c r="G1273" s="129"/>
      <c r="I1273" s="130"/>
    </row>
    <row r="1274" spans="2:9">
      <c r="B1274" s="127"/>
      <c r="C1274" s="128"/>
      <c r="E1274" s="128"/>
      <c r="G1274" s="129"/>
      <c r="I1274" s="130"/>
    </row>
    <row r="1275" spans="2:9">
      <c r="B1275" s="127"/>
      <c r="C1275" s="128"/>
      <c r="E1275" s="128"/>
      <c r="G1275" s="129"/>
      <c r="I1275" s="130"/>
    </row>
    <row r="1276" spans="2:9">
      <c r="B1276" s="127"/>
      <c r="C1276" s="128"/>
      <c r="E1276" s="128"/>
      <c r="G1276" s="129"/>
      <c r="I1276" s="130"/>
    </row>
    <row r="1277" spans="2:9">
      <c r="B1277" s="127"/>
      <c r="C1277" s="128"/>
      <c r="E1277" s="128"/>
      <c r="G1277" s="129"/>
      <c r="I1277" s="130"/>
    </row>
    <row r="1278" spans="2:9">
      <c r="B1278" s="127"/>
      <c r="C1278" s="128"/>
      <c r="E1278" s="128"/>
      <c r="G1278" s="129"/>
      <c r="I1278" s="130"/>
    </row>
    <row r="1279" spans="2:9">
      <c r="B1279" s="127"/>
      <c r="C1279" s="128"/>
      <c r="E1279" s="128"/>
      <c r="G1279" s="129"/>
      <c r="I1279" s="130"/>
    </row>
    <row r="1280" spans="2:9">
      <c r="B1280" s="127"/>
      <c r="C1280" s="128"/>
      <c r="E1280" s="128"/>
      <c r="G1280" s="129"/>
      <c r="I1280" s="130"/>
    </row>
    <row r="1281" spans="2:9">
      <c r="B1281" s="127"/>
      <c r="C1281" s="128"/>
      <c r="E1281" s="128"/>
      <c r="G1281" s="129"/>
      <c r="I1281" s="130"/>
    </row>
    <row r="1282" spans="2:9">
      <c r="B1282" s="127"/>
      <c r="C1282" s="128"/>
      <c r="E1282" s="128"/>
      <c r="G1282" s="129"/>
      <c r="I1282" s="130"/>
    </row>
    <row r="1283" spans="2:9">
      <c r="B1283" s="127"/>
      <c r="C1283" s="128"/>
      <c r="E1283" s="128"/>
      <c r="G1283" s="129"/>
      <c r="I1283" s="130"/>
    </row>
    <row r="1284" spans="2:9">
      <c r="B1284" s="127"/>
      <c r="C1284" s="128"/>
      <c r="E1284" s="128"/>
      <c r="G1284" s="129"/>
      <c r="I1284" s="130"/>
    </row>
    <row r="1285" spans="2:9">
      <c r="B1285" s="127"/>
      <c r="C1285" s="128"/>
      <c r="E1285" s="128"/>
      <c r="G1285" s="129"/>
      <c r="I1285" s="130"/>
    </row>
    <row r="1286" spans="2:9">
      <c r="B1286" s="127"/>
      <c r="C1286" s="128"/>
      <c r="E1286" s="128"/>
      <c r="G1286" s="129"/>
      <c r="I1286" s="130"/>
    </row>
    <row r="1287" spans="2:9">
      <c r="B1287" s="127"/>
      <c r="C1287" s="128"/>
      <c r="E1287" s="128"/>
      <c r="G1287" s="129"/>
      <c r="I1287" s="130"/>
    </row>
    <row r="1288" spans="2:9">
      <c r="B1288" s="127"/>
      <c r="C1288" s="128"/>
      <c r="E1288" s="128"/>
      <c r="G1288" s="129"/>
      <c r="I1288" s="130"/>
    </row>
    <row r="1289" spans="2:9">
      <c r="B1289" s="127"/>
      <c r="C1289" s="128"/>
      <c r="E1289" s="128"/>
      <c r="G1289" s="129"/>
      <c r="I1289" s="130"/>
    </row>
    <row r="1290" spans="2:9">
      <c r="B1290" s="127"/>
      <c r="C1290" s="128"/>
      <c r="E1290" s="128"/>
      <c r="G1290" s="129"/>
      <c r="I1290" s="130"/>
    </row>
    <row r="1291" spans="2:9">
      <c r="B1291" s="127"/>
      <c r="C1291" s="128"/>
      <c r="E1291" s="128"/>
      <c r="G1291" s="129"/>
      <c r="I1291" s="130"/>
    </row>
    <row r="1292" spans="2:9">
      <c r="B1292" s="127"/>
      <c r="C1292" s="128"/>
      <c r="E1292" s="128"/>
      <c r="G1292" s="129"/>
      <c r="I1292" s="130"/>
    </row>
    <row r="1293" spans="2:9">
      <c r="B1293" s="127"/>
      <c r="C1293" s="128"/>
      <c r="E1293" s="128"/>
      <c r="G1293" s="129"/>
      <c r="I1293" s="130"/>
    </row>
    <row r="1294" spans="2:9">
      <c r="B1294" s="127"/>
      <c r="C1294" s="128"/>
      <c r="E1294" s="128"/>
      <c r="G1294" s="129"/>
      <c r="I1294" s="130"/>
    </row>
    <row r="1295" spans="2:9">
      <c r="B1295" s="127"/>
      <c r="C1295" s="128"/>
      <c r="E1295" s="128"/>
      <c r="G1295" s="129"/>
      <c r="I1295" s="130"/>
    </row>
    <row r="1296" spans="2:9">
      <c r="B1296" s="127"/>
      <c r="C1296" s="128"/>
      <c r="E1296" s="128"/>
      <c r="G1296" s="129"/>
      <c r="I1296" s="130"/>
    </row>
    <row r="1297" spans="2:9">
      <c r="B1297" s="127"/>
      <c r="C1297" s="128"/>
      <c r="E1297" s="128"/>
      <c r="G1297" s="129"/>
      <c r="I1297" s="130"/>
    </row>
    <row r="1298" spans="2:9">
      <c r="B1298" s="127"/>
      <c r="C1298" s="128"/>
      <c r="E1298" s="128"/>
      <c r="G1298" s="129"/>
      <c r="I1298" s="130"/>
    </row>
    <row r="1299" spans="2:9">
      <c r="B1299" s="127"/>
      <c r="C1299" s="128"/>
      <c r="E1299" s="128"/>
      <c r="G1299" s="129"/>
      <c r="I1299" s="130"/>
    </row>
    <row r="1300" spans="2:9">
      <c r="B1300" s="127"/>
      <c r="C1300" s="128"/>
      <c r="E1300" s="128"/>
      <c r="G1300" s="129"/>
      <c r="I1300" s="130"/>
    </row>
    <row r="1301" spans="2:9">
      <c r="B1301" s="127"/>
      <c r="C1301" s="128"/>
      <c r="E1301" s="128"/>
      <c r="G1301" s="129"/>
      <c r="I1301" s="130"/>
    </row>
    <row r="1302" spans="2:9">
      <c r="B1302" s="127"/>
      <c r="C1302" s="128"/>
      <c r="E1302" s="128"/>
      <c r="G1302" s="129"/>
      <c r="I1302" s="130"/>
    </row>
    <row r="1303" spans="2:9">
      <c r="B1303" s="127"/>
      <c r="C1303" s="128"/>
      <c r="E1303" s="128"/>
      <c r="G1303" s="129"/>
      <c r="I1303" s="130"/>
    </row>
    <row r="1304" spans="2:9">
      <c r="B1304" s="127"/>
      <c r="C1304" s="128"/>
      <c r="E1304" s="128"/>
      <c r="G1304" s="129"/>
      <c r="I1304" s="130"/>
    </row>
    <row r="1305" spans="2:9">
      <c r="B1305" s="127"/>
      <c r="C1305" s="128"/>
      <c r="E1305" s="128"/>
      <c r="G1305" s="129"/>
      <c r="I1305" s="130"/>
    </row>
    <row r="1306" spans="2:9">
      <c r="B1306" s="127"/>
      <c r="C1306" s="128"/>
      <c r="E1306" s="128"/>
      <c r="G1306" s="129"/>
      <c r="I1306" s="130"/>
    </row>
    <row r="1307" spans="2:9">
      <c r="B1307" s="127"/>
      <c r="C1307" s="128"/>
      <c r="E1307" s="128"/>
      <c r="G1307" s="129"/>
      <c r="I1307" s="130"/>
    </row>
    <row r="1308" spans="2:9">
      <c r="B1308" s="127"/>
      <c r="C1308" s="128"/>
      <c r="E1308" s="128"/>
      <c r="G1308" s="129"/>
      <c r="I1308" s="130"/>
    </row>
    <row r="1309" spans="2:9">
      <c r="B1309" s="127"/>
      <c r="C1309" s="128"/>
      <c r="E1309" s="128"/>
      <c r="G1309" s="129"/>
      <c r="I1309" s="130"/>
    </row>
    <row r="1310" spans="2:9">
      <c r="B1310" s="127"/>
      <c r="C1310" s="128"/>
      <c r="E1310" s="128"/>
      <c r="G1310" s="129"/>
      <c r="I1310" s="130"/>
    </row>
    <row r="1311" spans="2:9">
      <c r="B1311" s="127"/>
      <c r="C1311" s="128"/>
      <c r="E1311" s="128"/>
      <c r="G1311" s="129"/>
      <c r="I1311" s="130"/>
    </row>
    <row r="1312" spans="2:9">
      <c r="B1312" s="127"/>
      <c r="C1312" s="128"/>
      <c r="E1312" s="128"/>
      <c r="G1312" s="129"/>
      <c r="I1312" s="130"/>
    </row>
    <row r="1313" spans="2:9">
      <c r="B1313" s="127"/>
      <c r="C1313" s="128"/>
      <c r="E1313" s="128"/>
      <c r="G1313" s="129"/>
      <c r="I1313" s="130"/>
    </row>
    <row r="1314" spans="2:9">
      <c r="B1314" s="127"/>
      <c r="C1314" s="128"/>
      <c r="E1314" s="128"/>
      <c r="G1314" s="129"/>
      <c r="I1314" s="130"/>
    </row>
    <row r="1315" spans="2:9">
      <c r="B1315" s="127"/>
      <c r="C1315" s="128"/>
      <c r="E1315" s="128"/>
      <c r="G1315" s="129"/>
      <c r="I1315" s="130"/>
    </row>
    <row r="1316" spans="2:9">
      <c r="B1316" s="127"/>
      <c r="C1316" s="128"/>
      <c r="E1316" s="128"/>
      <c r="G1316" s="129"/>
      <c r="I1316" s="130"/>
    </row>
    <row r="1317" spans="2:9">
      <c r="B1317" s="127"/>
      <c r="C1317" s="128"/>
      <c r="E1317" s="128"/>
      <c r="G1317" s="129"/>
      <c r="I1317" s="130"/>
    </row>
    <row r="1318" spans="2:9">
      <c r="B1318" s="127"/>
      <c r="C1318" s="128"/>
      <c r="E1318" s="128"/>
      <c r="G1318" s="129"/>
      <c r="I1318" s="130"/>
    </row>
    <row r="1319" spans="2:9">
      <c r="B1319" s="127"/>
      <c r="C1319" s="128"/>
      <c r="E1319" s="128"/>
      <c r="G1319" s="129"/>
      <c r="I1319" s="130"/>
    </row>
    <row r="1320" spans="2:9">
      <c r="B1320" s="127"/>
      <c r="C1320" s="128"/>
      <c r="E1320" s="128"/>
      <c r="G1320" s="129"/>
      <c r="I1320" s="130"/>
    </row>
    <row r="1321" spans="2:9">
      <c r="B1321" s="127"/>
      <c r="C1321" s="128"/>
      <c r="E1321" s="128"/>
      <c r="G1321" s="129"/>
      <c r="I1321" s="130"/>
    </row>
    <row r="1322" spans="2:9">
      <c r="B1322" s="127"/>
      <c r="C1322" s="128"/>
      <c r="E1322" s="128"/>
      <c r="G1322" s="129"/>
      <c r="I1322" s="130"/>
    </row>
    <row r="1323" spans="2:9">
      <c r="B1323" s="127"/>
      <c r="C1323" s="128"/>
      <c r="E1323" s="128"/>
      <c r="G1323" s="129"/>
      <c r="I1323" s="130"/>
    </row>
    <row r="1324" spans="2:9">
      <c r="B1324" s="127"/>
      <c r="C1324" s="128"/>
      <c r="E1324" s="128"/>
      <c r="G1324" s="129"/>
      <c r="I1324" s="130"/>
    </row>
    <row r="1325" spans="2:9">
      <c r="B1325" s="127"/>
      <c r="C1325" s="128"/>
      <c r="E1325" s="128"/>
      <c r="G1325" s="129"/>
      <c r="I1325" s="130"/>
    </row>
    <row r="1326" spans="2:9">
      <c r="B1326" s="127"/>
      <c r="C1326" s="128"/>
      <c r="E1326" s="128"/>
      <c r="G1326" s="129"/>
      <c r="I1326" s="130"/>
    </row>
    <row r="1327" spans="2:9">
      <c r="B1327" s="127"/>
      <c r="C1327" s="128"/>
      <c r="E1327" s="128"/>
      <c r="G1327" s="129"/>
      <c r="I1327" s="130"/>
    </row>
    <row r="1328" spans="2:9">
      <c r="B1328" s="127"/>
      <c r="C1328" s="128"/>
      <c r="E1328" s="128"/>
      <c r="G1328" s="129"/>
      <c r="I1328" s="130"/>
    </row>
    <row r="1329" spans="2:9">
      <c r="B1329" s="127"/>
      <c r="C1329" s="128"/>
      <c r="E1329" s="128"/>
      <c r="G1329" s="129"/>
      <c r="I1329" s="130"/>
    </row>
    <row r="1330" spans="2:9">
      <c r="B1330" s="127"/>
      <c r="C1330" s="128"/>
      <c r="E1330" s="128"/>
      <c r="G1330" s="129"/>
      <c r="I1330" s="130"/>
    </row>
    <row r="1331" spans="2:9">
      <c r="B1331" s="127"/>
      <c r="C1331" s="128"/>
      <c r="E1331" s="128"/>
      <c r="G1331" s="129"/>
      <c r="I1331" s="130"/>
    </row>
    <row r="1332" spans="2:9">
      <c r="B1332" s="127"/>
      <c r="C1332" s="128"/>
      <c r="E1332" s="128"/>
      <c r="G1332" s="129"/>
      <c r="I1332" s="130"/>
    </row>
    <row r="1333" spans="2:9">
      <c r="B1333" s="127"/>
      <c r="C1333" s="128"/>
      <c r="E1333" s="128"/>
      <c r="G1333" s="129"/>
      <c r="I1333" s="130"/>
    </row>
    <row r="1334" spans="2:9">
      <c r="B1334" s="127"/>
      <c r="C1334" s="128"/>
      <c r="E1334" s="128"/>
      <c r="G1334" s="129"/>
      <c r="I1334" s="130"/>
    </row>
    <row r="1335" spans="2:9">
      <c r="B1335" s="127"/>
      <c r="C1335" s="128"/>
      <c r="E1335" s="128"/>
      <c r="G1335" s="129"/>
      <c r="I1335" s="130"/>
    </row>
    <row r="1336" spans="2:9">
      <c r="B1336" s="127"/>
      <c r="C1336" s="128"/>
      <c r="E1336" s="128"/>
      <c r="G1336" s="129"/>
      <c r="I1336" s="130"/>
    </row>
    <row r="1337" spans="2:9">
      <c r="B1337" s="127"/>
      <c r="C1337" s="128"/>
      <c r="E1337" s="128"/>
      <c r="G1337" s="129"/>
      <c r="I1337" s="130"/>
    </row>
    <row r="1338" spans="2:9">
      <c r="B1338" s="127"/>
      <c r="C1338" s="128"/>
      <c r="E1338" s="128"/>
      <c r="G1338" s="129"/>
      <c r="I1338" s="130"/>
    </row>
    <row r="1339" spans="2:9">
      <c r="B1339" s="127"/>
      <c r="C1339" s="128"/>
      <c r="E1339" s="128"/>
      <c r="G1339" s="129"/>
      <c r="I1339" s="130"/>
    </row>
    <row r="1340" spans="2:9">
      <c r="B1340" s="127"/>
      <c r="C1340" s="128"/>
      <c r="E1340" s="128"/>
      <c r="G1340" s="129"/>
      <c r="I1340" s="130"/>
    </row>
    <row r="1341" spans="2:9">
      <c r="B1341" s="127"/>
      <c r="C1341" s="128"/>
      <c r="E1341" s="128"/>
      <c r="G1341" s="129"/>
      <c r="I1341" s="130"/>
    </row>
    <row r="1342" spans="2:9">
      <c r="B1342" s="127"/>
      <c r="C1342" s="128"/>
      <c r="E1342" s="128"/>
      <c r="G1342" s="129"/>
      <c r="I1342" s="130"/>
    </row>
    <row r="1343" spans="2:9">
      <c r="B1343" s="127"/>
      <c r="C1343" s="128"/>
      <c r="E1343" s="128"/>
      <c r="G1343" s="129"/>
      <c r="I1343" s="130"/>
    </row>
    <row r="1344" spans="2:9">
      <c r="B1344" s="127"/>
      <c r="C1344" s="128"/>
      <c r="E1344" s="128"/>
      <c r="G1344" s="129"/>
      <c r="I1344" s="130"/>
    </row>
    <row r="1345" spans="2:9">
      <c r="B1345" s="127"/>
      <c r="C1345" s="128"/>
      <c r="E1345" s="128"/>
      <c r="G1345" s="129"/>
      <c r="I1345" s="130"/>
    </row>
    <row r="1346" spans="2:9">
      <c r="B1346" s="127"/>
      <c r="C1346" s="128"/>
      <c r="E1346" s="128"/>
      <c r="G1346" s="129"/>
      <c r="I1346" s="130"/>
    </row>
    <row r="1347" spans="2:9">
      <c r="B1347" s="127"/>
      <c r="C1347" s="128"/>
      <c r="E1347" s="128"/>
      <c r="G1347" s="129"/>
      <c r="I1347" s="130"/>
    </row>
    <row r="1348" spans="2:9">
      <c r="B1348" s="127"/>
      <c r="C1348" s="128"/>
      <c r="E1348" s="128"/>
      <c r="G1348" s="129"/>
      <c r="I1348" s="130"/>
    </row>
    <row r="1349" spans="2:9">
      <c r="B1349" s="127"/>
      <c r="C1349" s="128"/>
      <c r="E1349" s="128"/>
      <c r="G1349" s="129"/>
      <c r="I1349" s="130"/>
    </row>
    <row r="1350" spans="2:9">
      <c r="B1350" s="127"/>
      <c r="C1350" s="128"/>
      <c r="E1350" s="128"/>
      <c r="G1350" s="129"/>
      <c r="I1350" s="130"/>
    </row>
    <row r="1351" spans="2:9">
      <c r="B1351" s="127"/>
      <c r="C1351" s="128"/>
      <c r="E1351" s="128"/>
      <c r="G1351" s="129"/>
      <c r="I1351" s="130"/>
    </row>
    <row r="1352" spans="2:9">
      <c r="B1352" s="127"/>
      <c r="C1352" s="128"/>
      <c r="E1352" s="128"/>
      <c r="G1352" s="129"/>
      <c r="I1352" s="130"/>
    </row>
    <row r="1353" spans="2:9">
      <c r="B1353" s="127"/>
      <c r="C1353" s="128"/>
      <c r="E1353" s="128"/>
      <c r="G1353" s="129"/>
      <c r="I1353" s="130"/>
    </row>
    <row r="1354" spans="2:9">
      <c r="B1354" s="127"/>
      <c r="C1354" s="128"/>
      <c r="E1354" s="128"/>
      <c r="G1354" s="129"/>
      <c r="I1354" s="130"/>
    </row>
    <row r="1355" spans="2:9">
      <c r="B1355" s="127"/>
      <c r="C1355" s="128"/>
      <c r="E1355" s="128"/>
      <c r="G1355" s="129"/>
      <c r="I1355" s="130"/>
    </row>
    <row r="1356" spans="2:9">
      <c r="B1356" s="127"/>
      <c r="C1356" s="128"/>
      <c r="E1356" s="128"/>
      <c r="G1356" s="129"/>
      <c r="I1356" s="130"/>
    </row>
    <row r="1357" spans="2:9">
      <c r="B1357" s="127"/>
      <c r="C1357" s="128"/>
      <c r="E1357" s="128"/>
      <c r="G1357" s="129"/>
      <c r="I1357" s="130"/>
    </row>
    <row r="1358" spans="2:9">
      <c r="B1358" s="127"/>
      <c r="C1358" s="128"/>
      <c r="E1358" s="128"/>
      <c r="G1358" s="129"/>
      <c r="I1358" s="130"/>
    </row>
    <row r="1359" spans="2:9">
      <c r="B1359" s="127"/>
      <c r="C1359" s="128"/>
      <c r="E1359" s="128"/>
      <c r="G1359" s="129"/>
      <c r="I1359" s="130"/>
    </row>
    <row r="1360" spans="2:9">
      <c r="B1360" s="127"/>
      <c r="C1360" s="128"/>
      <c r="E1360" s="128"/>
      <c r="G1360" s="129"/>
      <c r="I1360" s="130"/>
    </row>
    <row r="1361" spans="2:9">
      <c r="B1361" s="127"/>
      <c r="C1361" s="128"/>
      <c r="E1361" s="128"/>
      <c r="G1361" s="129"/>
      <c r="I1361" s="130"/>
    </row>
    <row r="1362" spans="2:9">
      <c r="B1362" s="127"/>
      <c r="C1362" s="128"/>
      <c r="E1362" s="128"/>
      <c r="G1362" s="129"/>
      <c r="I1362" s="130"/>
    </row>
    <row r="1363" spans="2:9">
      <c r="B1363" s="127"/>
      <c r="C1363" s="128"/>
      <c r="E1363" s="128"/>
      <c r="G1363" s="129"/>
      <c r="I1363" s="130"/>
    </row>
    <row r="1364" spans="2:9">
      <c r="B1364" s="127"/>
      <c r="C1364" s="128"/>
      <c r="E1364" s="128"/>
      <c r="G1364" s="129"/>
      <c r="I1364" s="130"/>
    </row>
    <row r="1365" spans="2:9">
      <c r="B1365" s="127"/>
      <c r="C1365" s="128"/>
      <c r="E1365" s="128"/>
      <c r="G1365" s="129"/>
      <c r="I1365" s="130"/>
    </row>
    <row r="1366" spans="2:9">
      <c r="B1366" s="127"/>
      <c r="C1366" s="128"/>
      <c r="E1366" s="128"/>
      <c r="G1366" s="129"/>
      <c r="I1366" s="130"/>
    </row>
    <row r="1367" spans="2:9">
      <c r="B1367" s="127"/>
      <c r="C1367" s="128"/>
      <c r="E1367" s="128"/>
      <c r="G1367" s="129"/>
      <c r="I1367" s="130"/>
    </row>
    <row r="1368" spans="2:9">
      <c r="B1368" s="127"/>
      <c r="C1368" s="128"/>
      <c r="E1368" s="128"/>
      <c r="G1368" s="129"/>
      <c r="I1368" s="130"/>
    </row>
    <row r="1369" spans="2:9">
      <c r="B1369" s="127"/>
      <c r="C1369" s="128"/>
      <c r="E1369" s="128"/>
      <c r="G1369" s="129"/>
      <c r="I1369" s="130"/>
    </row>
    <row r="1370" spans="2:9">
      <c r="B1370" s="127"/>
      <c r="C1370" s="128"/>
      <c r="E1370" s="128"/>
      <c r="G1370" s="129"/>
      <c r="I1370" s="130"/>
    </row>
    <row r="1371" spans="2:9">
      <c r="B1371" s="127"/>
      <c r="C1371" s="128"/>
      <c r="E1371" s="128"/>
      <c r="G1371" s="129"/>
      <c r="I1371" s="130"/>
    </row>
    <row r="1372" spans="2:9">
      <c r="B1372" s="127"/>
      <c r="C1372" s="128"/>
      <c r="E1372" s="128"/>
      <c r="G1372" s="129"/>
      <c r="I1372" s="130"/>
    </row>
    <row r="1373" spans="2:9">
      <c r="B1373" s="127"/>
      <c r="C1373" s="128"/>
      <c r="E1373" s="128"/>
      <c r="G1373" s="129"/>
      <c r="I1373" s="130"/>
    </row>
    <row r="1374" spans="2:9">
      <c r="B1374" s="127"/>
      <c r="C1374" s="128"/>
      <c r="E1374" s="128"/>
      <c r="G1374" s="129"/>
      <c r="I1374" s="130"/>
    </row>
    <row r="1375" spans="2:9">
      <c r="B1375" s="127"/>
      <c r="C1375" s="128"/>
      <c r="E1375" s="128"/>
      <c r="G1375" s="129"/>
      <c r="I1375" s="130"/>
    </row>
    <row r="1376" spans="2:9">
      <c r="B1376" s="127"/>
      <c r="C1376" s="128"/>
      <c r="E1376" s="128"/>
      <c r="G1376" s="129"/>
      <c r="I1376" s="130"/>
    </row>
    <row r="1377" spans="2:9">
      <c r="B1377" s="127"/>
      <c r="C1377" s="128"/>
      <c r="E1377" s="128"/>
      <c r="G1377" s="129"/>
      <c r="I1377" s="130"/>
    </row>
    <row r="1378" spans="2:9">
      <c r="B1378" s="127"/>
      <c r="C1378" s="128"/>
      <c r="E1378" s="128"/>
      <c r="G1378" s="129"/>
      <c r="I1378" s="130"/>
    </row>
    <row r="1379" spans="2:9">
      <c r="B1379" s="127"/>
      <c r="C1379" s="128"/>
      <c r="E1379" s="128"/>
      <c r="G1379" s="129"/>
      <c r="I1379" s="130"/>
    </row>
    <row r="1380" spans="2:9">
      <c r="B1380" s="127"/>
      <c r="C1380" s="128"/>
      <c r="E1380" s="128"/>
      <c r="G1380" s="129"/>
      <c r="I1380" s="130"/>
    </row>
    <row r="1381" spans="2:9">
      <c r="B1381" s="127"/>
      <c r="C1381" s="128"/>
      <c r="E1381" s="128"/>
      <c r="G1381" s="129"/>
      <c r="I1381" s="130"/>
    </row>
    <row r="1382" spans="2:9">
      <c r="B1382" s="127"/>
      <c r="C1382" s="128"/>
      <c r="E1382" s="128"/>
      <c r="G1382" s="129"/>
      <c r="I1382" s="130"/>
    </row>
    <row r="1383" spans="2:9">
      <c r="B1383" s="127"/>
      <c r="C1383" s="128"/>
      <c r="E1383" s="128"/>
      <c r="G1383" s="129"/>
      <c r="I1383" s="130"/>
    </row>
    <row r="1384" spans="2:9">
      <c r="B1384" s="127"/>
      <c r="C1384" s="128"/>
      <c r="E1384" s="128"/>
      <c r="G1384" s="129"/>
      <c r="I1384" s="130"/>
    </row>
    <row r="1385" spans="2:9">
      <c r="B1385" s="127"/>
      <c r="C1385" s="128"/>
      <c r="E1385" s="128"/>
      <c r="G1385" s="129"/>
      <c r="I1385" s="130"/>
    </row>
    <row r="1386" spans="2:9">
      <c r="B1386" s="127"/>
      <c r="C1386" s="128"/>
      <c r="E1386" s="128"/>
      <c r="G1386" s="129"/>
      <c r="I1386" s="130"/>
    </row>
    <row r="1387" spans="2:9">
      <c r="B1387" s="127"/>
      <c r="C1387" s="128"/>
      <c r="E1387" s="128"/>
      <c r="G1387" s="129"/>
      <c r="I1387" s="130"/>
    </row>
    <row r="1388" spans="2:9">
      <c r="B1388" s="127"/>
      <c r="C1388" s="128"/>
      <c r="E1388" s="128"/>
      <c r="G1388" s="129"/>
      <c r="I1388" s="130"/>
    </row>
    <row r="1389" spans="2:9">
      <c r="B1389" s="127"/>
      <c r="C1389" s="128"/>
      <c r="E1389" s="128"/>
      <c r="G1389" s="129"/>
      <c r="I1389" s="130"/>
    </row>
    <row r="1390" spans="2:9">
      <c r="B1390" s="127"/>
      <c r="C1390" s="128"/>
      <c r="E1390" s="128"/>
      <c r="G1390" s="129"/>
      <c r="I1390" s="130"/>
    </row>
    <row r="1391" spans="2:9">
      <c r="B1391" s="127"/>
      <c r="C1391" s="128"/>
      <c r="E1391" s="128"/>
      <c r="G1391" s="129"/>
      <c r="I1391" s="130"/>
    </row>
    <row r="1392" spans="2:9">
      <c r="B1392" s="127"/>
      <c r="C1392" s="128"/>
      <c r="E1392" s="128"/>
      <c r="G1392" s="129"/>
      <c r="I1392" s="130"/>
    </row>
    <row r="1393" spans="2:9">
      <c r="B1393" s="127"/>
      <c r="C1393" s="128"/>
      <c r="E1393" s="128"/>
      <c r="G1393" s="129"/>
      <c r="I1393" s="130"/>
    </row>
    <row r="1394" spans="2:9">
      <c r="B1394" s="127"/>
      <c r="C1394" s="128"/>
      <c r="E1394" s="128"/>
      <c r="G1394" s="129"/>
      <c r="I1394" s="130"/>
    </row>
    <row r="1395" spans="2:9">
      <c r="B1395" s="127"/>
      <c r="C1395" s="128"/>
      <c r="E1395" s="128"/>
      <c r="G1395" s="129"/>
      <c r="I1395" s="130"/>
    </row>
    <row r="1396" spans="2:9">
      <c r="B1396" s="127"/>
      <c r="C1396" s="128"/>
      <c r="E1396" s="128"/>
      <c r="G1396" s="129"/>
      <c r="I1396" s="130"/>
    </row>
    <row r="1397" spans="2:9">
      <c r="B1397" s="127"/>
      <c r="C1397" s="128"/>
      <c r="E1397" s="128"/>
      <c r="G1397" s="129"/>
      <c r="I1397" s="130"/>
    </row>
    <row r="1398" spans="2:9">
      <c r="B1398" s="127"/>
      <c r="C1398" s="128"/>
      <c r="E1398" s="128"/>
      <c r="G1398" s="129"/>
      <c r="I1398" s="130"/>
    </row>
    <row r="1399" spans="2:9">
      <c r="B1399" s="127"/>
      <c r="C1399" s="128"/>
      <c r="E1399" s="128"/>
      <c r="G1399" s="129"/>
      <c r="I1399" s="130"/>
    </row>
    <row r="1400" spans="2:9">
      <c r="B1400" s="127"/>
      <c r="C1400" s="128"/>
      <c r="E1400" s="128"/>
      <c r="G1400" s="129"/>
      <c r="I1400" s="130"/>
    </row>
    <row r="1401" spans="2:9">
      <c r="B1401" s="127"/>
      <c r="C1401" s="128"/>
      <c r="E1401" s="128"/>
      <c r="G1401" s="129"/>
      <c r="I1401" s="130"/>
    </row>
    <row r="1402" spans="2:9">
      <c r="B1402" s="127"/>
      <c r="C1402" s="128"/>
      <c r="E1402" s="128"/>
      <c r="G1402" s="129"/>
      <c r="I1402" s="130"/>
    </row>
    <row r="1403" spans="2:9">
      <c r="B1403" s="127"/>
      <c r="C1403" s="128"/>
      <c r="E1403" s="128"/>
      <c r="G1403" s="129"/>
      <c r="I1403" s="130"/>
    </row>
    <row r="1404" spans="2:9">
      <c r="B1404" s="127"/>
      <c r="C1404" s="128"/>
      <c r="E1404" s="128"/>
      <c r="G1404" s="129"/>
      <c r="I1404" s="130"/>
    </row>
    <row r="1405" spans="2:9">
      <c r="B1405" s="127"/>
      <c r="C1405" s="128"/>
      <c r="E1405" s="128"/>
      <c r="G1405" s="129"/>
      <c r="I1405" s="130"/>
    </row>
    <row r="1406" spans="2:9">
      <c r="B1406" s="127"/>
      <c r="C1406" s="128"/>
      <c r="E1406" s="128"/>
      <c r="G1406" s="129"/>
      <c r="I1406" s="130"/>
    </row>
    <row r="1407" spans="2:9">
      <c r="B1407" s="127"/>
      <c r="C1407" s="128"/>
      <c r="E1407" s="128"/>
      <c r="G1407" s="129"/>
      <c r="I1407" s="130"/>
    </row>
    <row r="1408" spans="2:9">
      <c r="B1408" s="127"/>
      <c r="C1408" s="128"/>
      <c r="E1408" s="128"/>
      <c r="G1408" s="129"/>
      <c r="I1408" s="130"/>
    </row>
    <row r="1409" spans="2:9">
      <c r="B1409" s="127"/>
      <c r="C1409" s="128"/>
      <c r="E1409" s="128"/>
      <c r="G1409" s="129"/>
      <c r="I1409" s="130"/>
    </row>
    <row r="1410" spans="2:9">
      <c r="B1410" s="127"/>
      <c r="C1410" s="128"/>
      <c r="E1410" s="128"/>
      <c r="G1410" s="129"/>
      <c r="I1410" s="130"/>
    </row>
    <row r="1411" spans="2:9">
      <c r="B1411" s="127"/>
      <c r="C1411" s="128"/>
      <c r="E1411" s="128"/>
      <c r="G1411" s="129"/>
      <c r="I1411" s="130"/>
    </row>
    <row r="1412" spans="2:9">
      <c r="B1412" s="127"/>
      <c r="C1412" s="128"/>
      <c r="E1412" s="128"/>
      <c r="G1412" s="129"/>
      <c r="I1412" s="130"/>
    </row>
    <row r="1413" spans="2:9">
      <c r="B1413" s="127"/>
      <c r="C1413" s="128"/>
      <c r="E1413" s="128"/>
      <c r="G1413" s="129"/>
      <c r="I1413" s="130"/>
    </row>
    <row r="1414" spans="2:9">
      <c r="B1414" s="127"/>
      <c r="C1414" s="128"/>
      <c r="E1414" s="128"/>
      <c r="G1414" s="129"/>
      <c r="I1414" s="130"/>
    </row>
    <row r="1415" spans="2:9">
      <c r="B1415" s="127"/>
      <c r="C1415" s="128"/>
      <c r="E1415" s="128"/>
      <c r="G1415" s="129"/>
      <c r="I1415" s="130"/>
    </row>
    <row r="1416" spans="2:9">
      <c r="B1416" s="127"/>
      <c r="C1416" s="128"/>
      <c r="E1416" s="128"/>
      <c r="G1416" s="129"/>
      <c r="I1416" s="130"/>
    </row>
    <row r="1417" spans="2:9">
      <c r="B1417" s="127"/>
      <c r="C1417" s="128"/>
      <c r="E1417" s="128"/>
      <c r="G1417" s="129"/>
      <c r="I1417" s="130"/>
    </row>
    <row r="1418" spans="2:9">
      <c r="B1418" s="127"/>
      <c r="C1418" s="128"/>
      <c r="E1418" s="128"/>
      <c r="G1418" s="129"/>
      <c r="I1418" s="130"/>
    </row>
    <row r="1419" spans="2:9">
      <c r="B1419" s="127"/>
      <c r="C1419" s="128"/>
      <c r="E1419" s="128"/>
      <c r="G1419" s="129"/>
      <c r="I1419" s="130"/>
    </row>
    <row r="1420" spans="2:9">
      <c r="B1420" s="127"/>
      <c r="C1420" s="128"/>
      <c r="E1420" s="128"/>
      <c r="G1420" s="129"/>
      <c r="I1420" s="130"/>
    </row>
    <row r="1421" spans="2:9">
      <c r="B1421" s="127"/>
      <c r="C1421" s="128"/>
      <c r="E1421" s="128"/>
      <c r="G1421" s="129"/>
      <c r="I1421" s="130"/>
    </row>
    <row r="1422" spans="2:9">
      <c r="B1422" s="127"/>
      <c r="C1422" s="128"/>
      <c r="E1422" s="128"/>
      <c r="G1422" s="129"/>
      <c r="I1422" s="130"/>
    </row>
    <row r="1423" spans="2:9">
      <c r="B1423" s="127"/>
      <c r="C1423" s="128"/>
      <c r="E1423" s="128"/>
      <c r="G1423" s="129"/>
      <c r="I1423" s="130"/>
    </row>
    <row r="1424" spans="2:9">
      <c r="B1424" s="127"/>
      <c r="C1424" s="128"/>
      <c r="E1424" s="128"/>
      <c r="G1424" s="129"/>
      <c r="I1424" s="130"/>
    </row>
    <row r="1425" spans="2:9">
      <c r="B1425" s="127"/>
      <c r="C1425" s="128"/>
      <c r="E1425" s="128"/>
      <c r="G1425" s="129"/>
      <c r="I1425" s="130"/>
    </row>
    <row r="1426" spans="2:9">
      <c r="B1426" s="127"/>
      <c r="C1426" s="128"/>
      <c r="E1426" s="128"/>
      <c r="G1426" s="129"/>
      <c r="I1426" s="130"/>
    </row>
    <row r="1427" spans="2:9">
      <c r="B1427" s="127"/>
      <c r="C1427" s="128"/>
      <c r="E1427" s="128"/>
      <c r="G1427" s="129"/>
      <c r="I1427" s="130"/>
    </row>
    <row r="1428" spans="2:9">
      <c r="B1428" s="127"/>
      <c r="C1428" s="128"/>
      <c r="E1428" s="128"/>
      <c r="G1428" s="129"/>
      <c r="I1428" s="130"/>
    </row>
    <row r="1429" spans="2:9">
      <c r="B1429" s="127"/>
      <c r="C1429" s="128"/>
      <c r="E1429" s="128"/>
      <c r="G1429" s="129"/>
      <c r="I1429" s="130"/>
    </row>
    <row r="1430" spans="2:9">
      <c r="B1430" s="127"/>
      <c r="C1430" s="128"/>
      <c r="E1430" s="128"/>
      <c r="G1430" s="129"/>
      <c r="I1430" s="130"/>
    </row>
    <row r="1431" spans="2:9">
      <c r="B1431" s="127"/>
      <c r="C1431" s="128"/>
      <c r="E1431" s="128"/>
      <c r="G1431" s="129"/>
      <c r="I1431" s="130"/>
    </row>
    <row r="1432" spans="2:9">
      <c r="B1432" s="127"/>
      <c r="C1432" s="128"/>
      <c r="E1432" s="128"/>
      <c r="G1432" s="129"/>
      <c r="I1432" s="130"/>
    </row>
    <row r="1433" spans="2:9">
      <c r="B1433" s="127"/>
      <c r="C1433" s="128"/>
      <c r="E1433" s="128"/>
      <c r="G1433" s="129"/>
      <c r="I1433" s="130"/>
    </row>
    <row r="1434" spans="2:9">
      <c r="B1434" s="127"/>
      <c r="C1434" s="128"/>
      <c r="E1434" s="128"/>
      <c r="G1434" s="129"/>
      <c r="I1434" s="130"/>
    </row>
    <row r="1435" spans="2:9">
      <c r="B1435" s="127"/>
      <c r="C1435" s="128"/>
      <c r="E1435" s="128"/>
      <c r="G1435" s="129"/>
      <c r="I1435" s="130"/>
    </row>
    <row r="1436" spans="2:9">
      <c r="B1436" s="127"/>
      <c r="C1436" s="128"/>
      <c r="E1436" s="128"/>
      <c r="G1436" s="129"/>
      <c r="I1436" s="130"/>
    </row>
    <row r="1437" spans="2:9">
      <c r="B1437" s="127"/>
      <c r="C1437" s="128"/>
      <c r="E1437" s="128"/>
      <c r="G1437" s="129"/>
      <c r="I1437" s="130"/>
    </row>
    <row r="1438" spans="2:9">
      <c r="B1438" s="127"/>
      <c r="C1438" s="128"/>
      <c r="E1438" s="128"/>
      <c r="G1438" s="129"/>
      <c r="I1438" s="130"/>
    </row>
    <row r="1439" spans="2:9">
      <c r="B1439" s="127"/>
      <c r="C1439" s="128"/>
      <c r="E1439" s="128"/>
      <c r="G1439" s="129"/>
      <c r="I1439" s="130"/>
    </row>
    <row r="1440" spans="2:9">
      <c r="B1440" s="127"/>
      <c r="C1440" s="128"/>
      <c r="E1440" s="128"/>
      <c r="G1440" s="129"/>
      <c r="I1440" s="130"/>
    </row>
    <row r="1441" spans="2:9">
      <c r="B1441" s="127"/>
      <c r="C1441" s="128"/>
      <c r="E1441" s="128"/>
      <c r="G1441" s="129"/>
      <c r="I1441" s="130"/>
    </row>
    <row r="1442" spans="2:9">
      <c r="B1442" s="127"/>
      <c r="C1442" s="128"/>
      <c r="E1442" s="128"/>
      <c r="G1442" s="129"/>
      <c r="I1442" s="130"/>
    </row>
    <row r="1443" spans="2:9">
      <c r="B1443" s="127"/>
      <c r="C1443" s="128"/>
      <c r="E1443" s="128"/>
      <c r="G1443" s="129"/>
      <c r="I1443" s="130"/>
    </row>
    <row r="1444" spans="2:9">
      <c r="B1444" s="127"/>
      <c r="C1444" s="128"/>
      <c r="E1444" s="128"/>
      <c r="G1444" s="129"/>
      <c r="I1444" s="130"/>
    </row>
    <row r="1445" spans="2:9">
      <c r="B1445" s="127"/>
      <c r="C1445" s="128"/>
      <c r="E1445" s="128"/>
      <c r="G1445" s="129"/>
      <c r="I1445" s="130"/>
    </row>
    <row r="1446" spans="2:9">
      <c r="B1446" s="127"/>
      <c r="C1446" s="128"/>
      <c r="E1446" s="128"/>
      <c r="G1446" s="129"/>
      <c r="I1446" s="130"/>
    </row>
    <row r="1447" spans="2:9">
      <c r="B1447" s="127"/>
      <c r="C1447" s="128"/>
      <c r="E1447" s="128"/>
      <c r="G1447" s="129"/>
      <c r="I1447" s="130"/>
    </row>
    <row r="1448" spans="2:9">
      <c r="B1448" s="127"/>
      <c r="C1448" s="128"/>
      <c r="E1448" s="128"/>
      <c r="G1448" s="129"/>
      <c r="I1448" s="130"/>
    </row>
    <row r="1449" spans="2:9">
      <c r="B1449" s="127"/>
      <c r="C1449" s="128"/>
      <c r="E1449" s="128"/>
      <c r="G1449" s="129"/>
      <c r="I1449" s="130"/>
    </row>
    <row r="1450" spans="2:9">
      <c r="B1450" s="127"/>
      <c r="C1450" s="128"/>
      <c r="E1450" s="128"/>
      <c r="G1450" s="129"/>
      <c r="I1450" s="130"/>
    </row>
    <row r="1451" spans="2:9">
      <c r="B1451" s="127"/>
      <c r="C1451" s="128"/>
      <c r="E1451" s="128"/>
      <c r="G1451" s="129"/>
      <c r="I1451" s="130"/>
    </row>
    <row r="1452" spans="2:9">
      <c r="B1452" s="127"/>
      <c r="C1452" s="128"/>
      <c r="E1452" s="128"/>
      <c r="G1452" s="129"/>
      <c r="I1452" s="130"/>
    </row>
    <row r="1453" spans="2:9">
      <c r="B1453" s="127"/>
      <c r="C1453" s="128"/>
      <c r="E1453" s="128"/>
      <c r="G1453" s="129"/>
      <c r="I1453" s="130"/>
    </row>
    <row r="1454" spans="2:9">
      <c r="B1454" s="127"/>
      <c r="C1454" s="128"/>
      <c r="E1454" s="128"/>
      <c r="G1454" s="129"/>
      <c r="I1454" s="130"/>
    </row>
    <row r="1455" spans="2:9">
      <c r="B1455" s="127"/>
      <c r="C1455" s="128"/>
      <c r="E1455" s="128"/>
      <c r="G1455" s="129"/>
      <c r="I1455" s="130"/>
    </row>
    <row r="1456" spans="2:9">
      <c r="B1456" s="127"/>
      <c r="C1456" s="128"/>
      <c r="E1456" s="128"/>
      <c r="G1456" s="129"/>
      <c r="I1456" s="130"/>
    </row>
    <row r="1457" spans="2:9">
      <c r="B1457" s="127"/>
      <c r="C1457" s="128"/>
      <c r="E1457" s="128"/>
      <c r="G1457" s="129"/>
      <c r="I1457" s="130"/>
    </row>
    <row r="1458" spans="2:9">
      <c r="B1458" s="127"/>
      <c r="C1458" s="128"/>
      <c r="E1458" s="128"/>
      <c r="G1458" s="129"/>
      <c r="I1458" s="130"/>
    </row>
    <row r="1459" spans="2:9">
      <c r="B1459" s="127"/>
      <c r="C1459" s="128"/>
      <c r="E1459" s="128"/>
      <c r="G1459" s="129"/>
      <c r="I1459" s="130"/>
    </row>
    <row r="1460" spans="2:9">
      <c r="B1460" s="127"/>
      <c r="C1460" s="128"/>
      <c r="E1460" s="128"/>
      <c r="G1460" s="129"/>
      <c r="I1460" s="130"/>
    </row>
    <row r="1461" spans="2:9">
      <c r="B1461" s="127"/>
      <c r="C1461" s="128"/>
      <c r="E1461" s="128"/>
      <c r="G1461" s="129"/>
      <c r="I1461" s="130"/>
    </row>
    <row r="1462" spans="2:9">
      <c r="B1462" s="127"/>
      <c r="C1462" s="128"/>
      <c r="E1462" s="128"/>
      <c r="G1462" s="129"/>
      <c r="I1462" s="130"/>
    </row>
    <row r="1463" spans="2:9">
      <c r="B1463" s="127"/>
      <c r="C1463" s="128"/>
      <c r="E1463" s="128"/>
      <c r="G1463" s="129"/>
      <c r="I1463" s="130"/>
    </row>
    <row r="1464" spans="2:9">
      <c r="B1464" s="127"/>
      <c r="C1464" s="128"/>
      <c r="E1464" s="128"/>
      <c r="G1464" s="129"/>
      <c r="I1464" s="130"/>
    </row>
    <row r="1465" spans="2:9">
      <c r="B1465" s="127"/>
      <c r="C1465" s="128"/>
      <c r="E1465" s="128"/>
      <c r="G1465" s="129"/>
      <c r="I1465" s="130"/>
    </row>
    <row r="1466" spans="2:9">
      <c r="B1466" s="127"/>
      <c r="C1466" s="128"/>
      <c r="E1466" s="128"/>
      <c r="G1466" s="129"/>
      <c r="I1466" s="130"/>
    </row>
    <row r="1467" spans="2:9">
      <c r="B1467" s="127"/>
      <c r="C1467" s="128"/>
      <c r="E1467" s="128"/>
      <c r="G1467" s="129"/>
      <c r="I1467" s="130"/>
    </row>
    <row r="1468" spans="2:9">
      <c r="B1468" s="127"/>
      <c r="C1468" s="128"/>
      <c r="E1468" s="128"/>
      <c r="G1468" s="129"/>
      <c r="I1468" s="130"/>
    </row>
    <row r="1469" spans="2:9">
      <c r="B1469" s="127"/>
      <c r="C1469" s="128"/>
      <c r="E1469" s="128"/>
      <c r="G1469" s="129"/>
      <c r="I1469" s="130"/>
    </row>
    <row r="1470" spans="2:9">
      <c r="B1470" s="127"/>
      <c r="C1470" s="128"/>
      <c r="E1470" s="128"/>
      <c r="G1470" s="129"/>
      <c r="I1470" s="130"/>
    </row>
    <row r="1471" spans="2:9">
      <c r="B1471" s="127"/>
      <c r="C1471" s="128"/>
      <c r="E1471" s="128"/>
      <c r="G1471" s="129"/>
      <c r="I1471" s="130"/>
    </row>
    <row r="1472" spans="2:9">
      <c r="B1472" s="127"/>
      <c r="C1472" s="128"/>
      <c r="E1472" s="128"/>
      <c r="G1472" s="129"/>
      <c r="I1472" s="130"/>
    </row>
    <row r="1473" spans="2:9">
      <c r="B1473" s="127"/>
      <c r="C1473" s="128"/>
      <c r="E1473" s="128"/>
      <c r="G1473" s="129"/>
      <c r="I1473" s="130"/>
    </row>
    <row r="1474" spans="2:9">
      <c r="B1474" s="127"/>
      <c r="C1474" s="128"/>
      <c r="E1474" s="128"/>
      <c r="G1474" s="129"/>
      <c r="I1474" s="130"/>
    </row>
    <row r="1475" spans="2:9">
      <c r="B1475" s="127"/>
      <c r="C1475" s="128"/>
      <c r="E1475" s="128"/>
      <c r="G1475" s="129"/>
      <c r="I1475" s="130"/>
    </row>
    <row r="1476" spans="2:9">
      <c r="B1476" s="127"/>
      <c r="C1476" s="128"/>
      <c r="E1476" s="128"/>
      <c r="G1476" s="129"/>
      <c r="I1476" s="130"/>
    </row>
    <row r="1477" spans="2:9">
      <c r="B1477" s="127"/>
      <c r="C1477" s="128"/>
      <c r="E1477" s="128"/>
      <c r="G1477" s="129"/>
      <c r="I1477" s="130"/>
    </row>
    <row r="1478" spans="2:9">
      <c r="B1478" s="127"/>
      <c r="C1478" s="128"/>
      <c r="E1478" s="128"/>
      <c r="G1478" s="129"/>
      <c r="I1478" s="130"/>
    </row>
    <row r="1479" spans="2:9">
      <c r="B1479" s="127"/>
      <c r="C1479" s="128"/>
      <c r="E1479" s="128"/>
      <c r="G1479" s="129"/>
      <c r="I1479" s="130"/>
    </row>
    <row r="1480" spans="2:9">
      <c r="B1480" s="127"/>
      <c r="C1480" s="128"/>
      <c r="E1480" s="128"/>
      <c r="G1480" s="129"/>
      <c r="I1480" s="130"/>
    </row>
    <row r="1481" spans="2:9">
      <c r="B1481" s="127"/>
      <c r="C1481" s="128"/>
      <c r="E1481" s="128"/>
      <c r="G1481" s="129"/>
      <c r="I1481" s="130"/>
    </row>
    <row r="1482" spans="2:9">
      <c r="B1482" s="127"/>
      <c r="C1482" s="128"/>
      <c r="E1482" s="128"/>
      <c r="G1482" s="129"/>
      <c r="I1482" s="130"/>
    </row>
    <row r="1483" spans="2:9">
      <c r="B1483" s="127"/>
      <c r="C1483" s="128"/>
      <c r="E1483" s="128"/>
      <c r="G1483" s="129"/>
      <c r="I1483" s="130"/>
    </row>
    <row r="1484" spans="2:9">
      <c r="B1484" s="127"/>
      <c r="C1484" s="128"/>
      <c r="E1484" s="128"/>
      <c r="G1484" s="129"/>
      <c r="I1484" s="130"/>
    </row>
    <row r="1485" spans="2:9">
      <c r="B1485" s="127"/>
      <c r="C1485" s="128"/>
      <c r="E1485" s="128"/>
      <c r="G1485" s="129"/>
      <c r="I1485" s="130"/>
    </row>
    <row r="1486" spans="2:9">
      <c r="B1486" s="127"/>
      <c r="C1486" s="128"/>
      <c r="E1486" s="128"/>
      <c r="G1486" s="129"/>
      <c r="I1486" s="130"/>
    </row>
    <row r="1487" spans="2:9">
      <c r="B1487" s="127"/>
      <c r="C1487" s="128"/>
      <c r="E1487" s="128"/>
      <c r="G1487" s="129"/>
      <c r="I1487" s="130"/>
    </row>
    <row r="1488" spans="2:9">
      <c r="B1488" s="127"/>
      <c r="C1488" s="128"/>
      <c r="E1488" s="128"/>
      <c r="G1488" s="129"/>
      <c r="I1488" s="130"/>
    </row>
    <row r="1489" spans="2:9">
      <c r="B1489" s="127"/>
      <c r="C1489" s="128"/>
      <c r="E1489" s="128"/>
      <c r="G1489" s="129"/>
      <c r="I1489" s="130"/>
    </row>
    <row r="1490" spans="2:9">
      <c r="B1490" s="127"/>
      <c r="C1490" s="128"/>
      <c r="E1490" s="128"/>
      <c r="G1490" s="129"/>
      <c r="I1490" s="130"/>
    </row>
    <row r="1491" spans="2:9">
      <c r="B1491" s="127"/>
      <c r="C1491" s="128"/>
      <c r="E1491" s="128"/>
      <c r="G1491" s="129"/>
      <c r="I1491" s="130"/>
    </row>
    <row r="1492" spans="2:9">
      <c r="B1492" s="127"/>
      <c r="C1492" s="128"/>
      <c r="E1492" s="128"/>
      <c r="G1492" s="129"/>
      <c r="I1492" s="130"/>
    </row>
    <row r="1493" spans="2:9">
      <c r="B1493" s="127"/>
      <c r="C1493" s="128"/>
      <c r="E1493" s="128"/>
      <c r="G1493" s="129"/>
      <c r="I1493" s="130"/>
    </row>
    <row r="1494" spans="2:9">
      <c r="B1494" s="127"/>
      <c r="C1494" s="128"/>
      <c r="E1494" s="128"/>
      <c r="G1494" s="129"/>
      <c r="I1494" s="130"/>
    </row>
    <row r="1495" spans="2:9">
      <c r="B1495" s="127"/>
      <c r="C1495" s="128"/>
      <c r="E1495" s="128"/>
      <c r="G1495" s="129"/>
      <c r="I1495" s="130"/>
    </row>
    <row r="1496" spans="2:9">
      <c r="B1496" s="127"/>
      <c r="C1496" s="128"/>
      <c r="E1496" s="128"/>
      <c r="G1496" s="129"/>
      <c r="I1496" s="130"/>
    </row>
    <row r="1497" spans="2:9">
      <c r="B1497" s="127"/>
      <c r="C1497" s="128"/>
      <c r="E1497" s="128"/>
      <c r="G1497" s="129"/>
      <c r="I1497" s="130"/>
    </row>
    <row r="1498" spans="2:9">
      <c r="B1498" s="127"/>
      <c r="C1498" s="128"/>
      <c r="E1498" s="128"/>
      <c r="G1498" s="129"/>
      <c r="I1498" s="130"/>
    </row>
    <row r="1499" spans="2:9">
      <c r="B1499" s="127"/>
      <c r="C1499" s="128"/>
      <c r="E1499" s="128"/>
      <c r="G1499" s="129"/>
      <c r="I1499" s="130"/>
    </row>
    <row r="1500" spans="2:9">
      <c r="B1500" s="127"/>
      <c r="C1500" s="128"/>
      <c r="E1500" s="128"/>
      <c r="G1500" s="129"/>
      <c r="I1500" s="130"/>
    </row>
    <row r="1501" spans="2:9">
      <c r="B1501" s="127"/>
      <c r="C1501" s="128"/>
      <c r="E1501" s="128"/>
      <c r="G1501" s="129"/>
      <c r="I1501" s="130"/>
    </row>
    <row r="1502" spans="2:9">
      <c r="B1502" s="127"/>
      <c r="C1502" s="128"/>
      <c r="E1502" s="128"/>
      <c r="G1502" s="129"/>
      <c r="I1502" s="130"/>
    </row>
    <row r="1503" spans="2:9">
      <c r="B1503" s="127"/>
      <c r="C1503" s="128"/>
      <c r="E1503" s="128"/>
      <c r="G1503" s="129"/>
      <c r="I1503" s="130"/>
    </row>
    <row r="1504" spans="2:9">
      <c r="B1504" s="127"/>
      <c r="C1504" s="128"/>
      <c r="E1504" s="128"/>
      <c r="G1504" s="129"/>
      <c r="I1504" s="130"/>
    </row>
    <row r="1505" spans="2:9">
      <c r="B1505" s="127"/>
      <c r="C1505" s="128"/>
      <c r="E1505" s="128"/>
      <c r="G1505" s="129"/>
      <c r="I1505" s="130"/>
    </row>
    <row r="1506" spans="2:9">
      <c r="B1506" s="127"/>
      <c r="C1506" s="128"/>
      <c r="E1506" s="128"/>
      <c r="G1506" s="129"/>
      <c r="I1506" s="130"/>
    </row>
    <row r="1507" spans="2:9">
      <c r="B1507" s="127"/>
      <c r="C1507" s="128"/>
      <c r="E1507" s="128"/>
      <c r="G1507" s="129"/>
      <c r="I1507" s="130"/>
    </row>
    <row r="1508" spans="2:9">
      <c r="B1508" s="127"/>
      <c r="C1508" s="128"/>
      <c r="E1508" s="128"/>
      <c r="G1508" s="129"/>
      <c r="I1508" s="130"/>
    </row>
    <row r="1509" spans="2:9">
      <c r="B1509" s="127"/>
      <c r="C1509" s="128"/>
      <c r="E1509" s="128"/>
      <c r="G1509" s="129"/>
      <c r="I1509" s="130"/>
    </row>
    <row r="1510" spans="2:9">
      <c r="B1510" s="127"/>
      <c r="C1510" s="128"/>
      <c r="E1510" s="128"/>
      <c r="G1510" s="129"/>
      <c r="I1510" s="130"/>
    </row>
    <row r="1511" spans="2:9">
      <c r="B1511" s="127"/>
      <c r="C1511" s="128"/>
      <c r="E1511" s="128"/>
      <c r="G1511" s="129"/>
      <c r="I1511" s="130"/>
    </row>
    <row r="1512" spans="2:9">
      <c r="B1512" s="127"/>
      <c r="C1512" s="128"/>
      <c r="E1512" s="128"/>
      <c r="G1512" s="129"/>
      <c r="I1512" s="130"/>
    </row>
    <row r="1513" spans="2:9">
      <c r="B1513" s="127"/>
      <c r="C1513" s="128"/>
      <c r="E1513" s="128"/>
      <c r="G1513" s="129"/>
      <c r="I1513" s="130"/>
    </row>
    <row r="1514" spans="2:9">
      <c r="B1514" s="127"/>
      <c r="C1514" s="128"/>
      <c r="E1514" s="128"/>
      <c r="G1514" s="129"/>
      <c r="I1514" s="130"/>
    </row>
    <row r="1515" spans="2:9">
      <c r="B1515" s="127"/>
      <c r="C1515" s="128"/>
      <c r="E1515" s="128"/>
      <c r="G1515" s="129"/>
      <c r="I1515" s="130"/>
    </row>
    <row r="1516" spans="2:9">
      <c r="B1516" s="127"/>
      <c r="C1516" s="128"/>
      <c r="E1516" s="128"/>
      <c r="G1516" s="129"/>
      <c r="I1516" s="130"/>
    </row>
    <row r="1517" spans="2:9">
      <c r="B1517" s="127"/>
      <c r="C1517" s="128"/>
      <c r="E1517" s="128"/>
      <c r="G1517" s="129"/>
      <c r="I1517" s="130"/>
    </row>
    <row r="1518" spans="2:9">
      <c r="B1518" s="127"/>
      <c r="C1518" s="128"/>
      <c r="E1518" s="128"/>
      <c r="G1518" s="129"/>
      <c r="I1518" s="130"/>
    </row>
    <row r="1519" spans="2:9">
      <c r="B1519" s="127"/>
      <c r="C1519" s="128"/>
      <c r="E1519" s="128"/>
      <c r="G1519" s="129"/>
      <c r="I1519" s="130"/>
    </row>
    <row r="1520" spans="2:9">
      <c r="B1520" s="127"/>
      <c r="C1520" s="128"/>
      <c r="E1520" s="128"/>
      <c r="G1520" s="129"/>
      <c r="I1520" s="130"/>
    </row>
    <row r="1521" spans="2:9">
      <c r="B1521" s="127"/>
      <c r="C1521" s="128"/>
      <c r="E1521" s="128"/>
      <c r="G1521" s="129"/>
      <c r="I1521" s="130"/>
    </row>
    <row r="1522" spans="2:9">
      <c r="B1522" s="127"/>
      <c r="C1522" s="128"/>
      <c r="E1522" s="128"/>
      <c r="G1522" s="129"/>
      <c r="I1522" s="130"/>
    </row>
    <row r="1523" spans="2:9">
      <c r="B1523" s="127"/>
      <c r="C1523" s="128"/>
      <c r="E1523" s="128"/>
      <c r="G1523" s="129"/>
      <c r="I1523" s="130"/>
    </row>
    <row r="1524" spans="2:9">
      <c r="B1524" s="127"/>
      <c r="C1524" s="128"/>
      <c r="E1524" s="128"/>
      <c r="G1524" s="129"/>
      <c r="I1524" s="130"/>
    </row>
    <row r="1525" spans="2:9">
      <c r="B1525" s="127"/>
      <c r="C1525" s="128"/>
      <c r="E1525" s="128"/>
      <c r="G1525" s="129"/>
      <c r="I1525" s="130"/>
    </row>
    <row r="1526" spans="2:9">
      <c r="B1526" s="127"/>
      <c r="C1526" s="128"/>
      <c r="E1526" s="128"/>
      <c r="G1526" s="129"/>
      <c r="I1526" s="130"/>
    </row>
    <row r="1527" spans="2:9">
      <c r="B1527" s="127"/>
      <c r="C1527" s="128"/>
      <c r="E1527" s="128"/>
      <c r="G1527" s="129"/>
      <c r="I1527" s="130"/>
    </row>
    <row r="1528" spans="2:9">
      <c r="B1528" s="127"/>
      <c r="C1528" s="128"/>
      <c r="E1528" s="128"/>
      <c r="G1528" s="129"/>
      <c r="I1528" s="130"/>
    </row>
    <row r="1529" spans="2:9">
      <c r="B1529" s="127"/>
      <c r="C1529" s="128"/>
      <c r="E1529" s="128"/>
      <c r="G1529" s="129"/>
      <c r="I1529" s="130"/>
    </row>
    <row r="1530" spans="2:9">
      <c r="B1530" s="127"/>
      <c r="C1530" s="128"/>
      <c r="E1530" s="128"/>
      <c r="G1530" s="129"/>
      <c r="I1530" s="130"/>
    </row>
    <row r="1531" spans="2:9">
      <c r="B1531" s="127"/>
      <c r="C1531" s="128"/>
      <c r="E1531" s="128"/>
      <c r="G1531" s="129"/>
      <c r="I1531" s="130"/>
    </row>
    <row r="1532" spans="2:9">
      <c r="B1532" s="127"/>
      <c r="C1532" s="128"/>
      <c r="E1532" s="128"/>
      <c r="G1532" s="129"/>
      <c r="I1532" s="130"/>
    </row>
    <row r="1533" spans="2:9">
      <c r="B1533" s="127"/>
      <c r="C1533" s="128"/>
      <c r="E1533" s="128"/>
      <c r="G1533" s="129"/>
      <c r="I1533" s="130"/>
    </row>
    <row r="1534" spans="2:9">
      <c r="B1534" s="127"/>
      <c r="C1534" s="128"/>
      <c r="E1534" s="128"/>
      <c r="G1534" s="129"/>
      <c r="I1534" s="130"/>
    </row>
    <row r="1535" spans="2:9">
      <c r="B1535" s="127"/>
      <c r="C1535" s="128"/>
      <c r="E1535" s="128"/>
      <c r="G1535" s="129"/>
      <c r="I1535" s="130"/>
    </row>
    <row r="1536" spans="2:9">
      <c r="B1536" s="127"/>
      <c r="C1536" s="128"/>
      <c r="E1536" s="128"/>
      <c r="G1536" s="129"/>
      <c r="I1536" s="130"/>
    </row>
    <row r="1537" spans="2:9">
      <c r="B1537" s="127"/>
      <c r="C1537" s="128"/>
      <c r="E1537" s="128"/>
      <c r="G1537" s="129"/>
      <c r="I1537" s="130"/>
    </row>
    <row r="1538" spans="2:9">
      <c r="B1538" s="127"/>
      <c r="C1538" s="128"/>
      <c r="E1538" s="128"/>
      <c r="G1538" s="129"/>
      <c r="I1538" s="130"/>
    </row>
    <row r="1539" spans="2:9">
      <c r="B1539" s="127"/>
      <c r="C1539" s="128"/>
      <c r="E1539" s="128"/>
      <c r="G1539" s="129"/>
      <c r="I1539" s="130"/>
    </row>
    <row r="1540" spans="2:9">
      <c r="B1540" s="127"/>
      <c r="C1540" s="128"/>
      <c r="E1540" s="128"/>
      <c r="G1540" s="129"/>
      <c r="I1540" s="130"/>
    </row>
    <row r="1541" spans="2:9">
      <c r="B1541" s="127"/>
      <c r="C1541" s="128"/>
      <c r="E1541" s="128"/>
      <c r="G1541" s="129"/>
      <c r="I1541" s="130"/>
    </row>
    <row r="1542" spans="2:9">
      <c r="B1542" s="127"/>
      <c r="C1542" s="128"/>
      <c r="E1542" s="128"/>
      <c r="G1542" s="129"/>
      <c r="I1542" s="130"/>
    </row>
    <row r="1543" spans="2:9">
      <c r="B1543" s="127"/>
      <c r="C1543" s="128"/>
      <c r="E1543" s="128"/>
      <c r="G1543" s="129"/>
      <c r="I1543" s="130"/>
    </row>
    <row r="1544" spans="2:9">
      <c r="B1544" s="127"/>
      <c r="C1544" s="128"/>
      <c r="E1544" s="128"/>
      <c r="G1544" s="129"/>
      <c r="I1544" s="130"/>
    </row>
    <row r="1545" spans="2:9">
      <c r="B1545" s="127"/>
      <c r="C1545" s="128"/>
      <c r="E1545" s="128"/>
      <c r="G1545" s="129"/>
      <c r="I1545" s="130"/>
    </row>
    <row r="1546" spans="2:9">
      <c r="B1546" s="127"/>
      <c r="C1546" s="128"/>
      <c r="E1546" s="128"/>
      <c r="G1546" s="129"/>
      <c r="I1546" s="130"/>
    </row>
    <row r="1547" spans="2:9">
      <c r="B1547" s="127"/>
      <c r="C1547" s="128"/>
      <c r="E1547" s="128"/>
      <c r="G1547" s="129"/>
      <c r="I1547" s="130"/>
    </row>
    <row r="1548" spans="2:9">
      <c r="B1548" s="127"/>
      <c r="C1548" s="128"/>
      <c r="E1548" s="128"/>
      <c r="G1548" s="129"/>
      <c r="I1548" s="130"/>
    </row>
    <row r="1549" spans="2:9">
      <c r="B1549" s="127"/>
      <c r="C1549" s="128"/>
      <c r="E1549" s="128"/>
      <c r="G1549" s="129"/>
      <c r="I1549" s="130"/>
    </row>
    <row r="1550" spans="2:9">
      <c r="B1550" s="127"/>
      <c r="C1550" s="128"/>
      <c r="E1550" s="128"/>
      <c r="G1550" s="129"/>
      <c r="I1550" s="130"/>
    </row>
    <row r="1551" spans="2:9">
      <c r="B1551" s="127"/>
      <c r="C1551" s="128"/>
      <c r="E1551" s="128"/>
      <c r="G1551" s="129"/>
      <c r="I1551" s="130"/>
    </row>
    <row r="1552" spans="2:9">
      <c r="B1552" s="127"/>
      <c r="C1552" s="128"/>
      <c r="E1552" s="128"/>
      <c r="G1552" s="129"/>
      <c r="I1552" s="130"/>
    </row>
    <row r="1553" spans="2:9">
      <c r="B1553" s="127"/>
      <c r="C1553" s="128"/>
      <c r="E1553" s="128"/>
      <c r="G1553" s="129"/>
      <c r="I1553" s="130"/>
    </row>
    <row r="1554" spans="2:9">
      <c r="B1554" s="127"/>
      <c r="C1554" s="128"/>
      <c r="E1554" s="128"/>
      <c r="G1554" s="129"/>
      <c r="I1554" s="130"/>
    </row>
    <row r="1555" spans="2:9">
      <c r="B1555" s="127"/>
      <c r="C1555" s="128"/>
      <c r="E1555" s="128"/>
      <c r="G1555" s="129"/>
      <c r="I1555" s="130"/>
    </row>
    <row r="1556" spans="2:9">
      <c r="B1556" s="127"/>
      <c r="C1556" s="128"/>
      <c r="E1556" s="128"/>
      <c r="G1556" s="129"/>
      <c r="I1556" s="130"/>
    </row>
    <row r="1557" spans="2:9">
      <c r="B1557" s="127"/>
      <c r="C1557" s="128"/>
      <c r="E1557" s="128"/>
      <c r="G1557" s="129"/>
      <c r="I1557" s="130"/>
    </row>
    <row r="1558" spans="2:9">
      <c r="B1558" s="127"/>
      <c r="C1558" s="128"/>
      <c r="E1558" s="128"/>
      <c r="G1558" s="129"/>
      <c r="I1558" s="130"/>
    </row>
    <row r="1559" spans="2:9">
      <c r="B1559" s="127"/>
      <c r="C1559" s="128"/>
      <c r="E1559" s="128"/>
      <c r="G1559" s="129"/>
      <c r="I1559" s="130"/>
    </row>
    <row r="1560" spans="2:9">
      <c r="B1560" s="127"/>
      <c r="C1560" s="128"/>
      <c r="E1560" s="128"/>
      <c r="G1560" s="129"/>
      <c r="I1560" s="130"/>
    </row>
    <row r="1561" spans="2:9">
      <c r="B1561" s="127"/>
      <c r="C1561" s="128"/>
      <c r="E1561" s="128"/>
      <c r="G1561" s="129"/>
      <c r="I1561" s="130"/>
    </row>
    <row r="1562" spans="2:9">
      <c r="B1562" s="127"/>
      <c r="C1562" s="128"/>
      <c r="E1562" s="128"/>
      <c r="G1562" s="129"/>
      <c r="I1562" s="130"/>
    </row>
    <row r="1563" spans="2:9">
      <c r="B1563" s="127"/>
      <c r="C1563" s="128"/>
      <c r="E1563" s="128"/>
      <c r="G1563" s="129"/>
      <c r="I1563" s="130"/>
    </row>
    <row r="1564" spans="2:9">
      <c r="B1564" s="127"/>
      <c r="C1564" s="128"/>
      <c r="E1564" s="128"/>
      <c r="G1564" s="129"/>
      <c r="I1564" s="130"/>
    </row>
    <row r="1565" spans="2:9">
      <c r="B1565" s="127"/>
      <c r="C1565" s="128"/>
      <c r="E1565" s="128"/>
      <c r="G1565" s="129"/>
      <c r="I1565" s="130"/>
    </row>
    <row r="1566" spans="2:9">
      <c r="B1566" s="127"/>
      <c r="C1566" s="128"/>
      <c r="E1566" s="128"/>
      <c r="G1566" s="129"/>
      <c r="I1566" s="130"/>
    </row>
    <row r="1567" spans="2:9">
      <c r="B1567" s="127"/>
      <c r="C1567" s="128"/>
      <c r="E1567" s="128"/>
      <c r="G1567" s="129"/>
      <c r="I1567" s="130"/>
    </row>
    <row r="1568" spans="2:9">
      <c r="B1568" s="127"/>
      <c r="C1568" s="128"/>
      <c r="E1568" s="128"/>
      <c r="G1568" s="129"/>
      <c r="I1568" s="130"/>
    </row>
    <row r="1569" spans="2:9">
      <c r="B1569" s="127"/>
      <c r="C1569" s="128"/>
      <c r="E1569" s="128"/>
      <c r="G1569" s="129"/>
      <c r="I1569" s="130"/>
    </row>
    <row r="1570" spans="2:9">
      <c r="B1570" s="127"/>
      <c r="C1570" s="128"/>
      <c r="E1570" s="128"/>
      <c r="G1570" s="129"/>
      <c r="I1570" s="130"/>
    </row>
    <row r="1571" spans="2:9">
      <c r="B1571" s="127"/>
      <c r="C1571" s="128"/>
      <c r="E1571" s="128"/>
      <c r="G1571" s="129"/>
      <c r="I1571" s="130"/>
    </row>
    <row r="1572" spans="2:9">
      <c r="B1572" s="127"/>
      <c r="C1572" s="128"/>
      <c r="E1572" s="128"/>
      <c r="G1572" s="129"/>
      <c r="I1572" s="130"/>
    </row>
    <row r="1573" spans="2:9">
      <c r="B1573" s="127"/>
      <c r="C1573" s="128"/>
      <c r="E1573" s="128"/>
      <c r="G1573" s="129"/>
      <c r="I1573" s="130"/>
    </row>
    <row r="1574" spans="2:9">
      <c r="B1574" s="127"/>
      <c r="C1574" s="128"/>
      <c r="E1574" s="128"/>
      <c r="G1574" s="129"/>
      <c r="I1574" s="130"/>
    </row>
    <row r="1575" spans="2:9">
      <c r="B1575" s="127"/>
      <c r="C1575" s="128"/>
      <c r="E1575" s="128"/>
      <c r="G1575" s="129"/>
      <c r="I1575" s="130"/>
    </row>
    <row r="1576" spans="2:9">
      <c r="B1576" s="127"/>
      <c r="C1576" s="128"/>
      <c r="E1576" s="128"/>
      <c r="G1576" s="129"/>
      <c r="I1576" s="130"/>
    </row>
    <row r="1577" spans="2:9">
      <c r="B1577" s="127"/>
      <c r="C1577" s="128"/>
      <c r="E1577" s="128"/>
      <c r="G1577" s="129"/>
      <c r="I1577" s="130"/>
    </row>
    <row r="1578" spans="2:9">
      <c r="B1578" s="127"/>
      <c r="C1578" s="128"/>
      <c r="E1578" s="128"/>
      <c r="G1578" s="129"/>
      <c r="I1578" s="130"/>
    </row>
    <row r="1579" spans="2:9">
      <c r="B1579" s="127"/>
      <c r="C1579" s="128"/>
      <c r="E1579" s="128"/>
      <c r="G1579" s="129"/>
      <c r="I1579" s="130"/>
    </row>
    <row r="1580" spans="2:9">
      <c r="B1580" s="127"/>
      <c r="C1580" s="128"/>
      <c r="E1580" s="128"/>
      <c r="G1580" s="129"/>
      <c r="I1580" s="130"/>
    </row>
    <row r="1581" spans="2:9">
      <c r="B1581" s="127"/>
      <c r="C1581" s="128"/>
      <c r="E1581" s="128"/>
      <c r="G1581" s="129"/>
      <c r="I1581" s="130"/>
    </row>
    <row r="1582" spans="2:9">
      <c r="B1582" s="127"/>
      <c r="C1582" s="128"/>
      <c r="E1582" s="128"/>
      <c r="G1582" s="129"/>
      <c r="I1582" s="130"/>
    </row>
    <row r="1583" spans="2:9">
      <c r="B1583" s="127"/>
      <c r="C1583" s="128"/>
      <c r="E1583" s="128"/>
      <c r="G1583" s="129"/>
      <c r="I1583" s="130"/>
    </row>
    <row r="1584" spans="2:9">
      <c r="B1584" s="127"/>
      <c r="C1584" s="128"/>
      <c r="E1584" s="128"/>
      <c r="G1584" s="129"/>
      <c r="I1584" s="130"/>
    </row>
    <row r="1585" spans="2:9">
      <c r="B1585" s="127"/>
      <c r="C1585" s="128"/>
      <c r="E1585" s="128"/>
      <c r="G1585" s="129"/>
      <c r="I1585" s="130"/>
    </row>
    <row r="1586" spans="2:9">
      <c r="B1586" s="127"/>
      <c r="C1586" s="128"/>
      <c r="E1586" s="128"/>
      <c r="G1586" s="129"/>
      <c r="I1586" s="130"/>
    </row>
    <row r="1587" spans="2:9">
      <c r="B1587" s="127"/>
      <c r="C1587" s="128"/>
      <c r="E1587" s="128"/>
      <c r="G1587" s="129"/>
      <c r="I1587" s="130"/>
    </row>
    <row r="1588" spans="2:9">
      <c r="B1588" s="127"/>
      <c r="C1588" s="128"/>
      <c r="E1588" s="128"/>
      <c r="G1588" s="129"/>
      <c r="I1588" s="130"/>
    </row>
    <row r="1589" spans="2:9">
      <c r="B1589" s="127"/>
      <c r="C1589" s="128"/>
      <c r="E1589" s="128"/>
      <c r="G1589" s="129"/>
      <c r="I1589" s="130"/>
    </row>
    <row r="1590" spans="2:9">
      <c r="B1590" s="127"/>
      <c r="C1590" s="128"/>
      <c r="E1590" s="128"/>
      <c r="G1590" s="129"/>
      <c r="I1590" s="130"/>
    </row>
    <row r="1591" spans="2:9">
      <c r="B1591" s="127"/>
      <c r="C1591" s="128"/>
      <c r="E1591" s="128"/>
      <c r="G1591" s="129"/>
      <c r="I1591" s="130"/>
    </row>
    <row r="1592" spans="2:9">
      <c r="B1592" s="127"/>
      <c r="C1592" s="128"/>
      <c r="E1592" s="128"/>
      <c r="G1592" s="129"/>
      <c r="I1592" s="130"/>
    </row>
    <row r="1593" spans="2:9">
      <c r="B1593" s="127"/>
      <c r="C1593" s="128"/>
      <c r="E1593" s="128"/>
      <c r="G1593" s="129"/>
      <c r="I1593" s="130"/>
    </row>
    <row r="1594" spans="2:9">
      <c r="B1594" s="127"/>
      <c r="C1594" s="128"/>
      <c r="E1594" s="128"/>
      <c r="G1594" s="129"/>
      <c r="I1594" s="130"/>
    </row>
    <row r="1595" spans="2:9">
      <c r="B1595" s="127"/>
      <c r="C1595" s="128"/>
      <c r="E1595" s="128"/>
      <c r="G1595" s="129"/>
      <c r="I1595" s="130"/>
    </row>
    <row r="1596" spans="2:9">
      <c r="B1596" s="127"/>
      <c r="C1596" s="128"/>
      <c r="E1596" s="128"/>
      <c r="G1596" s="129"/>
      <c r="I1596" s="130"/>
    </row>
    <row r="1597" spans="2:9">
      <c r="B1597" s="127"/>
      <c r="C1597" s="128"/>
      <c r="E1597" s="128"/>
      <c r="G1597" s="129"/>
      <c r="I1597" s="130"/>
    </row>
    <row r="1598" spans="2:9">
      <c r="B1598" s="127"/>
      <c r="C1598" s="128"/>
      <c r="E1598" s="128"/>
      <c r="G1598" s="129"/>
      <c r="I1598" s="130"/>
    </row>
    <row r="1599" spans="2:9">
      <c r="B1599" s="127"/>
      <c r="C1599" s="128"/>
      <c r="E1599" s="128"/>
      <c r="G1599" s="129"/>
      <c r="I1599" s="130"/>
    </row>
    <row r="1600" spans="2:9">
      <c r="B1600" s="127"/>
      <c r="C1600" s="128"/>
      <c r="E1600" s="128"/>
      <c r="G1600" s="129"/>
      <c r="I1600" s="130"/>
    </row>
    <row r="1601" spans="2:9">
      <c r="B1601" s="127"/>
      <c r="C1601" s="128"/>
      <c r="E1601" s="128"/>
      <c r="G1601" s="129"/>
      <c r="I1601" s="130"/>
    </row>
    <row r="1602" spans="2:9">
      <c r="B1602" s="127"/>
      <c r="C1602" s="128"/>
      <c r="E1602" s="128"/>
      <c r="G1602" s="129"/>
      <c r="I1602" s="130"/>
    </row>
    <row r="1603" spans="2:9">
      <c r="B1603" s="127"/>
      <c r="C1603" s="128"/>
      <c r="E1603" s="128"/>
      <c r="G1603" s="129"/>
      <c r="I1603" s="130"/>
    </row>
    <row r="1604" spans="2:9">
      <c r="B1604" s="127"/>
      <c r="C1604" s="128"/>
      <c r="E1604" s="128"/>
      <c r="G1604" s="129"/>
      <c r="I1604" s="130"/>
    </row>
    <row r="1605" spans="2:9">
      <c r="B1605" s="127"/>
      <c r="C1605" s="128"/>
      <c r="E1605" s="128"/>
      <c r="G1605" s="129"/>
      <c r="I1605" s="130"/>
    </row>
    <row r="1606" spans="2:9">
      <c r="B1606" s="127"/>
      <c r="C1606" s="128"/>
      <c r="E1606" s="128"/>
      <c r="G1606" s="129"/>
      <c r="I1606" s="130"/>
    </row>
    <row r="1607" spans="2:9">
      <c r="B1607" s="127"/>
      <c r="C1607" s="128"/>
      <c r="E1607" s="128"/>
      <c r="G1607" s="129"/>
      <c r="I1607" s="130"/>
    </row>
    <row r="1608" spans="2:9">
      <c r="B1608" s="127"/>
      <c r="C1608" s="128"/>
      <c r="E1608" s="128"/>
      <c r="G1608" s="129"/>
      <c r="I1608" s="130"/>
    </row>
    <row r="1609" spans="2:9">
      <c r="B1609" s="127"/>
      <c r="C1609" s="128"/>
      <c r="E1609" s="128"/>
      <c r="G1609" s="129"/>
      <c r="I1609" s="130"/>
    </row>
    <row r="1610" spans="2:9">
      <c r="B1610" s="127"/>
      <c r="C1610" s="128"/>
      <c r="E1610" s="128"/>
      <c r="G1610" s="129"/>
      <c r="I1610" s="130"/>
    </row>
    <row r="1611" spans="2:9">
      <c r="B1611" s="127"/>
      <c r="C1611" s="128"/>
      <c r="E1611" s="128"/>
      <c r="G1611" s="129"/>
      <c r="I1611" s="130"/>
    </row>
    <row r="1612" spans="2:9">
      <c r="B1612" s="127"/>
      <c r="C1612" s="128"/>
      <c r="E1612" s="128"/>
      <c r="G1612" s="129"/>
      <c r="I1612" s="130"/>
    </row>
    <row r="1613" spans="2:9">
      <c r="B1613" s="127"/>
      <c r="C1613" s="128"/>
      <c r="E1613" s="128"/>
      <c r="G1613" s="129"/>
      <c r="I1613" s="130"/>
    </row>
    <row r="1614" spans="2:9">
      <c r="B1614" s="127"/>
      <c r="C1614" s="128"/>
      <c r="E1614" s="128"/>
      <c r="G1614" s="129"/>
      <c r="I1614" s="130"/>
    </row>
    <row r="1615" spans="2:9">
      <c r="B1615" s="127"/>
      <c r="C1615" s="128"/>
      <c r="E1615" s="128"/>
      <c r="G1615" s="129"/>
      <c r="I1615" s="130"/>
    </row>
    <row r="1616" spans="2:9">
      <c r="B1616" s="127"/>
      <c r="C1616" s="128"/>
      <c r="E1616" s="128"/>
      <c r="G1616" s="129"/>
      <c r="I1616" s="130"/>
    </row>
    <row r="1617" spans="2:9">
      <c r="B1617" s="127"/>
      <c r="C1617" s="128"/>
      <c r="E1617" s="128"/>
      <c r="G1617" s="129"/>
      <c r="I1617" s="130"/>
    </row>
    <row r="1618" spans="2:9">
      <c r="B1618" s="127"/>
      <c r="C1618" s="128"/>
      <c r="E1618" s="128"/>
      <c r="G1618" s="129"/>
      <c r="I1618" s="130"/>
    </row>
    <row r="1619" spans="2:9">
      <c r="B1619" s="127"/>
      <c r="C1619" s="128"/>
      <c r="E1619" s="128"/>
      <c r="G1619" s="129"/>
      <c r="I1619" s="130"/>
    </row>
    <row r="1620" spans="2:9">
      <c r="B1620" s="127"/>
      <c r="C1620" s="128"/>
      <c r="E1620" s="128"/>
      <c r="G1620" s="129"/>
      <c r="I1620" s="130"/>
    </row>
    <row r="1621" spans="2:9">
      <c r="B1621" s="127"/>
      <c r="C1621" s="128"/>
      <c r="E1621" s="128"/>
      <c r="G1621" s="129"/>
      <c r="I1621" s="130"/>
    </row>
    <row r="1622" spans="2:9">
      <c r="B1622" s="127"/>
      <c r="C1622" s="128"/>
      <c r="E1622" s="128"/>
      <c r="G1622" s="129"/>
      <c r="I1622" s="130"/>
    </row>
    <row r="1623" spans="2:9">
      <c r="B1623" s="127"/>
      <c r="C1623" s="128"/>
      <c r="E1623" s="128"/>
      <c r="G1623" s="129"/>
      <c r="I1623" s="130"/>
    </row>
    <row r="1624" spans="2:9">
      <c r="B1624" s="127"/>
      <c r="C1624" s="128"/>
      <c r="E1624" s="128"/>
      <c r="G1624" s="129"/>
      <c r="I1624" s="130"/>
    </row>
    <row r="1625" spans="2:9">
      <c r="B1625" s="127"/>
      <c r="C1625" s="128"/>
      <c r="E1625" s="128"/>
      <c r="G1625" s="129"/>
      <c r="I1625" s="130"/>
    </row>
    <row r="1626" spans="2:9">
      <c r="B1626" s="127"/>
      <c r="C1626" s="128"/>
      <c r="E1626" s="128"/>
      <c r="G1626" s="129"/>
      <c r="I1626" s="130"/>
    </row>
    <row r="1627" spans="2:9">
      <c r="B1627" s="127"/>
      <c r="C1627" s="128"/>
      <c r="E1627" s="128"/>
      <c r="G1627" s="129"/>
      <c r="I1627" s="130"/>
    </row>
    <row r="1628" spans="2:9">
      <c r="B1628" s="127"/>
      <c r="C1628" s="128"/>
      <c r="E1628" s="128"/>
      <c r="G1628" s="129"/>
      <c r="I1628" s="130"/>
    </row>
    <row r="1629" spans="2:9">
      <c r="B1629" s="127"/>
      <c r="C1629" s="128"/>
      <c r="E1629" s="128"/>
      <c r="G1629" s="129"/>
      <c r="I1629" s="130"/>
    </row>
    <row r="1630" spans="2:9">
      <c r="B1630" s="127"/>
      <c r="C1630" s="128"/>
      <c r="E1630" s="128"/>
      <c r="G1630" s="129"/>
      <c r="I1630" s="130"/>
    </row>
    <row r="1631" spans="2:9">
      <c r="B1631" s="127"/>
      <c r="C1631" s="128"/>
      <c r="E1631" s="128"/>
      <c r="G1631" s="129"/>
      <c r="I1631" s="130"/>
    </row>
    <row r="1632" spans="2:9">
      <c r="B1632" s="127"/>
      <c r="C1632" s="128"/>
      <c r="E1632" s="128"/>
      <c r="G1632" s="129"/>
      <c r="I1632" s="130"/>
    </row>
    <row r="1633" spans="2:9">
      <c r="B1633" s="127"/>
      <c r="C1633" s="128"/>
      <c r="E1633" s="128"/>
      <c r="G1633" s="129"/>
      <c r="I1633" s="130"/>
    </row>
    <row r="1634" spans="2:9">
      <c r="B1634" s="127"/>
      <c r="C1634" s="128"/>
      <c r="E1634" s="128"/>
      <c r="G1634" s="129"/>
      <c r="I1634" s="130"/>
    </row>
    <row r="1635" spans="2:9">
      <c r="B1635" s="127"/>
      <c r="C1635" s="128"/>
      <c r="E1635" s="128"/>
      <c r="G1635" s="129"/>
      <c r="I1635" s="130"/>
    </row>
    <row r="1636" spans="2:9">
      <c r="B1636" s="127"/>
      <c r="C1636" s="128"/>
      <c r="E1636" s="128"/>
      <c r="G1636" s="129"/>
      <c r="I1636" s="130"/>
    </row>
    <row r="1637" spans="2:9">
      <c r="B1637" s="127"/>
      <c r="C1637" s="128"/>
      <c r="E1637" s="128"/>
      <c r="G1637" s="129"/>
      <c r="I1637" s="130"/>
    </row>
    <row r="1638" spans="2:9">
      <c r="B1638" s="127"/>
      <c r="C1638" s="128"/>
      <c r="E1638" s="128"/>
      <c r="G1638" s="129"/>
      <c r="I1638" s="130"/>
    </row>
    <row r="1639" spans="2:9">
      <c r="B1639" s="127"/>
      <c r="C1639" s="128"/>
      <c r="E1639" s="128"/>
      <c r="G1639" s="129"/>
      <c r="I1639" s="130"/>
    </row>
    <row r="1640" spans="2:9">
      <c r="B1640" s="127"/>
      <c r="C1640" s="128"/>
      <c r="E1640" s="128"/>
      <c r="G1640" s="129"/>
      <c r="I1640" s="130"/>
    </row>
    <row r="1641" spans="2:9">
      <c r="B1641" s="127"/>
      <c r="C1641" s="128"/>
      <c r="E1641" s="128"/>
      <c r="G1641" s="129"/>
      <c r="I1641" s="130"/>
    </row>
    <row r="1642" spans="2:9">
      <c r="B1642" s="127"/>
      <c r="C1642" s="128"/>
      <c r="E1642" s="128"/>
      <c r="G1642" s="129"/>
      <c r="I1642" s="130"/>
    </row>
    <row r="1643" spans="2:9">
      <c r="B1643" s="127"/>
      <c r="C1643" s="128"/>
      <c r="E1643" s="128"/>
      <c r="G1643" s="129"/>
      <c r="I1643" s="130"/>
    </row>
    <row r="1644" spans="2:9">
      <c r="B1644" s="127"/>
      <c r="C1644" s="128"/>
      <c r="E1644" s="128"/>
      <c r="G1644" s="129"/>
      <c r="I1644" s="130"/>
    </row>
    <row r="1645" spans="2:9">
      <c r="B1645" s="127"/>
      <c r="C1645" s="128"/>
      <c r="E1645" s="128"/>
      <c r="G1645" s="129"/>
      <c r="I1645" s="130"/>
    </row>
    <row r="1646" spans="2:9">
      <c r="B1646" s="127"/>
      <c r="C1646" s="128"/>
      <c r="E1646" s="128"/>
      <c r="G1646" s="129"/>
      <c r="I1646" s="130"/>
    </row>
    <row r="1647" spans="2:9">
      <c r="B1647" s="127"/>
      <c r="C1647" s="128"/>
      <c r="E1647" s="128"/>
      <c r="G1647" s="129"/>
      <c r="I1647" s="130"/>
    </row>
    <row r="1648" spans="2:9">
      <c r="B1648" s="127"/>
      <c r="C1648" s="128"/>
      <c r="E1648" s="128"/>
      <c r="G1648" s="129"/>
      <c r="I1648" s="130"/>
    </row>
    <row r="1649" spans="2:9">
      <c r="B1649" s="127"/>
      <c r="C1649" s="128"/>
      <c r="E1649" s="128"/>
      <c r="G1649" s="129"/>
      <c r="I1649" s="130"/>
    </row>
    <row r="1650" spans="2:9">
      <c r="B1650" s="127"/>
      <c r="C1650" s="128"/>
      <c r="E1650" s="128"/>
      <c r="G1650" s="129"/>
      <c r="I1650" s="130"/>
    </row>
    <row r="1651" spans="2:9">
      <c r="B1651" s="127"/>
      <c r="C1651" s="128"/>
      <c r="E1651" s="128"/>
      <c r="G1651" s="129"/>
      <c r="I1651" s="130"/>
    </row>
    <row r="1652" spans="2:9">
      <c r="B1652" s="127"/>
      <c r="C1652" s="128"/>
      <c r="E1652" s="128"/>
      <c r="G1652" s="129"/>
      <c r="I1652" s="130"/>
    </row>
    <row r="1653" spans="2:9">
      <c r="B1653" s="127"/>
      <c r="C1653" s="128"/>
      <c r="E1653" s="128"/>
      <c r="G1653" s="129"/>
      <c r="I1653" s="130"/>
    </row>
    <row r="1654" spans="2:9">
      <c r="B1654" s="127"/>
      <c r="C1654" s="128"/>
      <c r="E1654" s="128"/>
      <c r="G1654" s="129"/>
      <c r="I1654" s="130"/>
    </row>
    <row r="1655" spans="2:9">
      <c r="B1655" s="127"/>
      <c r="C1655" s="128"/>
      <c r="E1655" s="128"/>
      <c r="G1655" s="129"/>
      <c r="I1655" s="130"/>
    </row>
    <row r="1656" spans="2:9">
      <c r="B1656" s="127"/>
      <c r="C1656" s="128"/>
      <c r="E1656" s="128"/>
      <c r="G1656" s="129"/>
      <c r="I1656" s="130"/>
    </row>
    <row r="1657" spans="2:9">
      <c r="B1657" s="127"/>
      <c r="C1657" s="128"/>
      <c r="E1657" s="128"/>
      <c r="G1657" s="129"/>
      <c r="I1657" s="130"/>
    </row>
    <row r="1658" spans="2:9">
      <c r="B1658" s="127"/>
      <c r="C1658" s="128"/>
      <c r="E1658" s="128"/>
      <c r="G1658" s="129"/>
      <c r="I1658" s="130"/>
    </row>
    <row r="1659" spans="2:9">
      <c r="B1659" s="127"/>
      <c r="C1659" s="128"/>
      <c r="E1659" s="128"/>
      <c r="G1659" s="129"/>
      <c r="I1659" s="130"/>
    </row>
    <row r="1660" spans="2:9">
      <c r="B1660" s="127"/>
      <c r="C1660" s="128"/>
      <c r="E1660" s="128"/>
      <c r="G1660" s="129"/>
      <c r="I1660" s="130"/>
    </row>
    <row r="1661" spans="2:9">
      <c r="B1661" s="127"/>
      <c r="C1661" s="128"/>
      <c r="E1661" s="128"/>
      <c r="G1661" s="129"/>
      <c r="I1661" s="130"/>
    </row>
    <row r="1662" spans="2:9">
      <c r="B1662" s="127"/>
      <c r="C1662" s="128"/>
      <c r="E1662" s="128"/>
      <c r="G1662" s="129"/>
      <c r="I1662" s="130"/>
    </row>
    <row r="1663" spans="2:9">
      <c r="B1663" s="127"/>
      <c r="C1663" s="128"/>
      <c r="E1663" s="128"/>
      <c r="G1663" s="129"/>
      <c r="I1663" s="130"/>
    </row>
    <row r="1664" spans="2:9">
      <c r="B1664" s="127"/>
      <c r="C1664" s="128"/>
      <c r="E1664" s="128"/>
      <c r="G1664" s="129"/>
      <c r="I1664" s="130"/>
    </row>
    <row r="1665" spans="2:9">
      <c r="B1665" s="127"/>
      <c r="C1665" s="128"/>
      <c r="E1665" s="128"/>
      <c r="G1665" s="129"/>
      <c r="I1665" s="130"/>
    </row>
    <row r="1666" spans="2:9">
      <c r="B1666" s="127"/>
      <c r="C1666" s="128"/>
      <c r="E1666" s="128"/>
      <c r="G1666" s="129"/>
      <c r="I1666" s="130"/>
    </row>
    <row r="1667" spans="2:9">
      <c r="B1667" s="127"/>
      <c r="C1667" s="128"/>
      <c r="E1667" s="128"/>
      <c r="G1667" s="129"/>
      <c r="I1667" s="130"/>
    </row>
    <row r="1668" spans="2:9">
      <c r="B1668" s="127"/>
      <c r="C1668" s="128"/>
      <c r="E1668" s="128"/>
      <c r="G1668" s="129"/>
      <c r="I1668" s="130"/>
    </row>
    <row r="1669" spans="2:9">
      <c r="B1669" s="127"/>
      <c r="C1669" s="128"/>
      <c r="E1669" s="128"/>
      <c r="G1669" s="129"/>
      <c r="I1669" s="130"/>
    </row>
    <row r="1670" spans="2:9">
      <c r="B1670" s="127"/>
      <c r="C1670" s="128"/>
      <c r="E1670" s="128"/>
      <c r="G1670" s="129"/>
      <c r="I1670" s="130"/>
    </row>
    <row r="1671" spans="2:9">
      <c r="B1671" s="127"/>
      <c r="C1671" s="128"/>
      <c r="E1671" s="128"/>
      <c r="G1671" s="129"/>
      <c r="I1671" s="130"/>
    </row>
    <row r="1672" spans="2:9">
      <c r="B1672" s="127"/>
      <c r="C1672" s="128"/>
      <c r="E1672" s="128"/>
      <c r="G1672" s="129"/>
      <c r="I1672" s="130"/>
    </row>
    <row r="1673" spans="2:9">
      <c r="B1673" s="127"/>
      <c r="C1673" s="128"/>
      <c r="E1673" s="128"/>
      <c r="G1673" s="129"/>
      <c r="I1673" s="130"/>
    </row>
    <row r="1674" spans="2:9">
      <c r="B1674" s="127"/>
      <c r="C1674" s="128"/>
      <c r="E1674" s="128"/>
      <c r="G1674" s="129"/>
      <c r="I1674" s="130"/>
    </row>
    <row r="1675" spans="2:9">
      <c r="B1675" s="127"/>
      <c r="C1675" s="128"/>
      <c r="E1675" s="128"/>
      <c r="G1675" s="129"/>
      <c r="I1675" s="130"/>
    </row>
    <row r="1676" spans="2:9">
      <c r="B1676" s="127"/>
      <c r="C1676" s="128"/>
      <c r="E1676" s="128"/>
      <c r="G1676" s="129"/>
      <c r="I1676" s="130"/>
    </row>
    <row r="1677" spans="2:9">
      <c r="B1677" s="127"/>
      <c r="C1677" s="128"/>
      <c r="E1677" s="128"/>
      <c r="G1677" s="129"/>
      <c r="I1677" s="130"/>
    </row>
    <row r="1678" spans="2:9">
      <c r="B1678" s="127"/>
      <c r="C1678" s="128"/>
      <c r="E1678" s="128"/>
      <c r="G1678" s="129"/>
      <c r="I1678" s="130"/>
    </row>
    <row r="1679" spans="2:9">
      <c r="B1679" s="127"/>
      <c r="C1679" s="128"/>
      <c r="E1679" s="128"/>
      <c r="G1679" s="129"/>
      <c r="I1679" s="130"/>
    </row>
    <row r="1680" spans="2:9">
      <c r="B1680" s="127"/>
      <c r="C1680" s="128"/>
      <c r="E1680" s="128"/>
      <c r="G1680" s="129"/>
      <c r="I1680" s="130"/>
    </row>
    <row r="1681" spans="2:9">
      <c r="B1681" s="127"/>
      <c r="C1681" s="128"/>
      <c r="E1681" s="128"/>
      <c r="G1681" s="129"/>
      <c r="I1681" s="130"/>
    </row>
    <row r="1682" spans="2:9">
      <c r="B1682" s="127"/>
      <c r="C1682" s="128"/>
      <c r="E1682" s="128"/>
      <c r="G1682" s="129"/>
      <c r="I1682" s="130"/>
    </row>
    <row r="1683" spans="2:9">
      <c r="B1683" s="127"/>
      <c r="C1683" s="128"/>
      <c r="E1683" s="128"/>
      <c r="G1683" s="129"/>
      <c r="I1683" s="130"/>
    </row>
    <row r="1684" spans="2:9">
      <c r="B1684" s="127"/>
      <c r="C1684" s="128"/>
      <c r="E1684" s="128"/>
      <c r="G1684" s="129"/>
      <c r="I1684" s="130"/>
    </row>
    <row r="1685" spans="2:9">
      <c r="B1685" s="127"/>
      <c r="C1685" s="128"/>
      <c r="E1685" s="128"/>
      <c r="G1685" s="129"/>
      <c r="I1685" s="130"/>
    </row>
    <row r="1686" spans="2:9">
      <c r="B1686" s="127"/>
      <c r="C1686" s="128"/>
      <c r="E1686" s="128"/>
      <c r="G1686" s="129"/>
      <c r="I1686" s="130"/>
    </row>
    <row r="1687" spans="2:9">
      <c r="B1687" s="127"/>
      <c r="C1687" s="128"/>
      <c r="E1687" s="128"/>
      <c r="G1687" s="129"/>
      <c r="I1687" s="130"/>
    </row>
    <row r="1688" spans="2:9">
      <c r="B1688" s="127"/>
      <c r="C1688" s="128"/>
      <c r="E1688" s="128"/>
      <c r="G1688" s="129"/>
      <c r="I1688" s="130"/>
    </row>
    <row r="1689" spans="2:9">
      <c r="B1689" s="127"/>
      <c r="C1689" s="128"/>
      <c r="E1689" s="128"/>
      <c r="G1689" s="129"/>
      <c r="I1689" s="130"/>
    </row>
    <row r="1690" spans="2:9">
      <c r="B1690" s="127"/>
      <c r="C1690" s="128"/>
      <c r="E1690" s="128"/>
      <c r="G1690" s="129"/>
      <c r="I1690" s="130"/>
    </row>
    <row r="1691" spans="2:9">
      <c r="B1691" s="127"/>
      <c r="C1691" s="128"/>
      <c r="E1691" s="128"/>
      <c r="G1691" s="129"/>
      <c r="I1691" s="130"/>
    </row>
    <row r="1692" spans="2:9">
      <c r="B1692" s="127"/>
      <c r="C1692" s="128"/>
      <c r="E1692" s="128"/>
      <c r="G1692" s="129"/>
      <c r="I1692" s="130"/>
    </row>
    <row r="1693" spans="2:9">
      <c r="B1693" s="127"/>
      <c r="C1693" s="128"/>
      <c r="E1693" s="128"/>
      <c r="G1693" s="129"/>
      <c r="I1693" s="130"/>
    </row>
    <row r="1694" spans="2:9">
      <c r="B1694" s="127"/>
      <c r="C1694" s="128"/>
      <c r="E1694" s="128"/>
      <c r="G1694" s="129"/>
      <c r="I1694" s="130"/>
    </row>
    <row r="1695" spans="2:9">
      <c r="B1695" s="127"/>
      <c r="C1695" s="128"/>
      <c r="E1695" s="128"/>
      <c r="G1695" s="129"/>
      <c r="I1695" s="130"/>
    </row>
    <row r="1696" spans="2:9">
      <c r="B1696" s="127"/>
      <c r="C1696" s="128"/>
      <c r="E1696" s="128"/>
      <c r="G1696" s="129"/>
      <c r="I1696" s="130"/>
    </row>
    <row r="1697" spans="2:9">
      <c r="B1697" s="127"/>
      <c r="C1697" s="128"/>
      <c r="E1697" s="128"/>
      <c r="G1697" s="129"/>
      <c r="I1697" s="130"/>
    </row>
    <row r="1698" spans="2:9">
      <c r="B1698" s="127"/>
      <c r="C1698" s="128"/>
      <c r="E1698" s="128"/>
      <c r="G1698" s="129"/>
      <c r="I1698" s="130"/>
    </row>
    <row r="1699" spans="2:9">
      <c r="B1699" s="127"/>
      <c r="C1699" s="128"/>
      <c r="E1699" s="128"/>
      <c r="G1699" s="129"/>
      <c r="I1699" s="130"/>
    </row>
    <row r="1700" spans="2:9">
      <c r="B1700" s="127"/>
      <c r="C1700" s="128"/>
      <c r="E1700" s="128"/>
      <c r="G1700" s="129"/>
      <c r="I1700" s="130"/>
    </row>
    <row r="1701" spans="2:9">
      <c r="B1701" s="127"/>
      <c r="C1701" s="128"/>
      <c r="E1701" s="128"/>
      <c r="G1701" s="129"/>
      <c r="I1701" s="130"/>
    </row>
    <row r="1702" spans="2:9">
      <c r="B1702" s="127"/>
      <c r="C1702" s="128"/>
      <c r="E1702" s="128"/>
      <c r="G1702" s="129"/>
      <c r="I1702" s="130"/>
    </row>
    <row r="1703" spans="2:9">
      <c r="B1703" s="127"/>
      <c r="C1703" s="128"/>
      <c r="E1703" s="128"/>
      <c r="G1703" s="129"/>
      <c r="I1703" s="130"/>
    </row>
    <row r="1704" spans="2:9">
      <c r="B1704" s="127"/>
      <c r="C1704" s="128"/>
      <c r="E1704" s="128"/>
      <c r="G1704" s="129"/>
      <c r="I1704" s="130"/>
    </row>
    <row r="1705" spans="2:9">
      <c r="B1705" s="127"/>
      <c r="C1705" s="128"/>
      <c r="E1705" s="128"/>
      <c r="G1705" s="129"/>
      <c r="I1705" s="130"/>
    </row>
    <row r="1706" spans="2:9">
      <c r="B1706" s="127"/>
      <c r="C1706" s="128"/>
      <c r="E1706" s="128"/>
      <c r="G1706" s="129"/>
      <c r="I1706" s="130"/>
    </row>
    <row r="1707" spans="2:9">
      <c r="B1707" s="127"/>
      <c r="C1707" s="128"/>
      <c r="E1707" s="128"/>
      <c r="G1707" s="129"/>
      <c r="I1707" s="130"/>
    </row>
    <row r="1708" spans="2:9">
      <c r="B1708" s="127"/>
      <c r="C1708" s="128"/>
      <c r="E1708" s="128"/>
      <c r="G1708" s="129"/>
      <c r="I1708" s="130"/>
    </row>
    <row r="1709" spans="2:9">
      <c r="B1709" s="127"/>
      <c r="C1709" s="128"/>
      <c r="E1709" s="128"/>
      <c r="G1709" s="129"/>
      <c r="I1709" s="130"/>
    </row>
    <row r="1710" spans="2:9">
      <c r="B1710" s="127"/>
      <c r="C1710" s="128"/>
      <c r="E1710" s="128"/>
      <c r="G1710" s="129"/>
      <c r="I1710" s="130"/>
    </row>
    <row r="1711" spans="2:9">
      <c r="B1711" s="127"/>
      <c r="C1711" s="128"/>
      <c r="E1711" s="128"/>
      <c r="G1711" s="129"/>
      <c r="I1711" s="130"/>
    </row>
    <row r="1712" spans="2:9">
      <c r="B1712" s="127"/>
      <c r="C1712" s="128"/>
      <c r="E1712" s="128"/>
      <c r="G1712" s="129"/>
      <c r="I1712" s="130"/>
    </row>
    <row r="1713" spans="2:9">
      <c r="B1713" s="127"/>
      <c r="C1713" s="128"/>
      <c r="E1713" s="128"/>
      <c r="G1713" s="129"/>
      <c r="I1713" s="130"/>
    </row>
    <row r="1714" spans="2:9">
      <c r="B1714" s="127"/>
      <c r="C1714" s="128"/>
      <c r="E1714" s="128"/>
      <c r="G1714" s="129"/>
      <c r="I1714" s="130"/>
    </row>
    <row r="1715" spans="2:9">
      <c r="B1715" s="127"/>
      <c r="C1715" s="128"/>
      <c r="E1715" s="128"/>
      <c r="G1715" s="129"/>
      <c r="I1715" s="130"/>
    </row>
    <row r="1716" spans="2:9">
      <c r="B1716" s="127"/>
      <c r="C1716" s="128"/>
      <c r="E1716" s="128"/>
      <c r="G1716" s="129"/>
      <c r="I1716" s="130"/>
    </row>
    <row r="1717" spans="2:9">
      <c r="B1717" s="127"/>
      <c r="C1717" s="128"/>
      <c r="E1717" s="128"/>
      <c r="G1717" s="129"/>
      <c r="I1717" s="130"/>
    </row>
    <row r="1718" spans="2:9">
      <c r="B1718" s="127"/>
      <c r="C1718" s="128"/>
      <c r="E1718" s="128"/>
      <c r="G1718" s="129"/>
      <c r="I1718" s="130"/>
    </row>
    <row r="1719" spans="2:9">
      <c r="B1719" s="127"/>
      <c r="C1719" s="128"/>
      <c r="E1719" s="128"/>
      <c r="G1719" s="129"/>
      <c r="I1719" s="130"/>
    </row>
    <row r="1720" spans="2:9">
      <c r="B1720" s="127"/>
      <c r="C1720" s="128"/>
      <c r="E1720" s="128"/>
      <c r="G1720" s="129"/>
      <c r="I1720" s="130"/>
    </row>
    <row r="1721" spans="2:9">
      <c r="B1721" s="127"/>
      <c r="C1721" s="128"/>
      <c r="E1721" s="128"/>
      <c r="G1721" s="129"/>
      <c r="I1721" s="130"/>
    </row>
    <row r="1722" spans="2:9">
      <c r="B1722" s="127"/>
      <c r="C1722" s="128"/>
      <c r="E1722" s="128"/>
      <c r="G1722" s="129"/>
      <c r="I1722" s="130"/>
    </row>
    <row r="1723" spans="2:9">
      <c r="B1723" s="127"/>
      <c r="C1723" s="128"/>
      <c r="E1723" s="128"/>
      <c r="G1723" s="129"/>
      <c r="I1723" s="130"/>
    </row>
    <row r="1724" spans="2:9">
      <c r="B1724" s="127"/>
      <c r="C1724" s="128"/>
      <c r="E1724" s="128"/>
      <c r="G1724" s="129"/>
      <c r="I1724" s="130"/>
    </row>
    <row r="1725" spans="2:9">
      <c r="B1725" s="127"/>
      <c r="C1725" s="128"/>
      <c r="E1725" s="128"/>
      <c r="G1725" s="129"/>
      <c r="I1725" s="130"/>
    </row>
    <row r="1726" spans="2:9">
      <c r="B1726" s="127"/>
      <c r="C1726" s="128"/>
      <c r="E1726" s="128"/>
      <c r="G1726" s="129"/>
      <c r="I1726" s="130"/>
    </row>
    <row r="1727" spans="2:9">
      <c r="B1727" s="127"/>
      <c r="C1727" s="128"/>
      <c r="E1727" s="128"/>
      <c r="G1727" s="129"/>
      <c r="I1727" s="130"/>
    </row>
    <row r="1728" spans="2:9">
      <c r="B1728" s="127"/>
      <c r="C1728" s="128"/>
      <c r="E1728" s="128"/>
      <c r="G1728" s="129"/>
      <c r="I1728" s="130"/>
    </row>
    <row r="1729" spans="2:9">
      <c r="B1729" s="127"/>
      <c r="C1729" s="128"/>
      <c r="E1729" s="128"/>
      <c r="G1729" s="129"/>
      <c r="I1729" s="130"/>
    </row>
    <row r="1730" spans="2:9">
      <c r="B1730" s="127"/>
      <c r="C1730" s="128"/>
      <c r="E1730" s="128"/>
      <c r="G1730" s="129"/>
      <c r="I1730" s="130"/>
    </row>
    <row r="1731" spans="2:9">
      <c r="B1731" s="127"/>
      <c r="C1731" s="128"/>
      <c r="E1731" s="128"/>
      <c r="G1731" s="129"/>
      <c r="I1731" s="130"/>
    </row>
    <row r="1732" spans="2:9">
      <c r="B1732" s="127"/>
      <c r="C1732" s="128"/>
      <c r="E1732" s="128"/>
      <c r="G1732" s="129"/>
      <c r="I1732" s="130"/>
    </row>
    <row r="1733" spans="2:9">
      <c r="B1733" s="127"/>
      <c r="C1733" s="128"/>
      <c r="E1733" s="128"/>
      <c r="G1733" s="129"/>
      <c r="I1733" s="130"/>
    </row>
    <row r="1734" spans="2:9">
      <c r="B1734" s="127"/>
      <c r="C1734" s="128"/>
      <c r="E1734" s="128"/>
      <c r="G1734" s="129"/>
      <c r="I1734" s="130"/>
    </row>
    <row r="1735" spans="2:9">
      <c r="B1735" s="127"/>
      <c r="C1735" s="128"/>
      <c r="E1735" s="128"/>
      <c r="G1735" s="129"/>
      <c r="I1735" s="130"/>
    </row>
    <row r="1736" spans="2:9">
      <c r="B1736" s="127"/>
      <c r="C1736" s="128"/>
      <c r="E1736" s="128"/>
      <c r="G1736" s="129"/>
      <c r="I1736" s="130"/>
    </row>
    <row r="1737" spans="2:9">
      <c r="B1737" s="127"/>
      <c r="C1737" s="128"/>
      <c r="E1737" s="128"/>
      <c r="G1737" s="129"/>
      <c r="I1737" s="130"/>
    </row>
    <row r="1738" spans="2:9">
      <c r="B1738" s="127"/>
      <c r="C1738" s="128"/>
      <c r="E1738" s="128"/>
      <c r="G1738" s="129"/>
      <c r="I1738" s="130"/>
    </row>
    <row r="1739" spans="2:9">
      <c r="B1739" s="127"/>
      <c r="C1739" s="128"/>
      <c r="E1739" s="128"/>
      <c r="G1739" s="129"/>
      <c r="I1739" s="130"/>
    </row>
    <row r="1740" spans="2:9">
      <c r="B1740" s="127"/>
      <c r="C1740" s="128"/>
      <c r="E1740" s="128"/>
      <c r="G1740" s="129"/>
      <c r="I1740" s="130"/>
    </row>
    <row r="1741" spans="2:9">
      <c r="B1741" s="127"/>
      <c r="C1741" s="128"/>
      <c r="E1741" s="128"/>
      <c r="G1741" s="129"/>
      <c r="I1741" s="130"/>
    </row>
    <row r="1742" spans="2:9">
      <c r="B1742" s="127"/>
      <c r="C1742" s="128"/>
      <c r="E1742" s="128"/>
      <c r="G1742" s="129"/>
      <c r="I1742" s="130"/>
    </row>
    <row r="1743" spans="2:9">
      <c r="B1743" s="127"/>
      <c r="C1743" s="128"/>
      <c r="E1743" s="128"/>
      <c r="G1743" s="129"/>
      <c r="I1743" s="130"/>
    </row>
    <row r="1744" spans="2:9">
      <c r="B1744" s="127"/>
      <c r="C1744" s="128"/>
      <c r="E1744" s="128"/>
      <c r="G1744" s="129"/>
      <c r="I1744" s="130"/>
    </row>
    <row r="1745" spans="2:9">
      <c r="B1745" s="127"/>
      <c r="C1745" s="128"/>
      <c r="E1745" s="128"/>
      <c r="G1745" s="129"/>
      <c r="I1745" s="130"/>
    </row>
    <row r="1746" spans="2:9">
      <c r="B1746" s="127"/>
      <c r="C1746" s="128"/>
      <c r="E1746" s="128"/>
      <c r="G1746" s="129"/>
      <c r="I1746" s="130"/>
    </row>
    <row r="1747" spans="2:9">
      <c r="B1747" s="127"/>
      <c r="C1747" s="128"/>
      <c r="E1747" s="128"/>
      <c r="G1747" s="129"/>
      <c r="I1747" s="130"/>
    </row>
    <row r="1748" spans="2:9">
      <c r="B1748" s="127"/>
      <c r="C1748" s="128"/>
      <c r="E1748" s="128"/>
      <c r="G1748" s="129"/>
      <c r="I1748" s="130"/>
    </row>
    <row r="1749" spans="2:9">
      <c r="B1749" s="127"/>
      <c r="C1749" s="128"/>
      <c r="E1749" s="128"/>
      <c r="G1749" s="129"/>
      <c r="I1749" s="130"/>
    </row>
    <row r="1750" spans="2:9">
      <c r="B1750" s="127"/>
      <c r="C1750" s="128"/>
      <c r="E1750" s="128"/>
      <c r="G1750" s="129"/>
      <c r="I1750" s="130"/>
    </row>
    <row r="1751" spans="2:9">
      <c r="B1751" s="127"/>
      <c r="C1751" s="128"/>
      <c r="E1751" s="128"/>
      <c r="G1751" s="129"/>
      <c r="I1751" s="130"/>
    </row>
    <row r="1752" spans="2:9">
      <c r="B1752" s="127"/>
      <c r="C1752" s="128"/>
      <c r="E1752" s="128"/>
      <c r="G1752" s="129"/>
      <c r="I1752" s="130"/>
    </row>
    <row r="1753" spans="2:9">
      <c r="B1753" s="127"/>
      <c r="C1753" s="128"/>
      <c r="E1753" s="128"/>
      <c r="G1753" s="129"/>
      <c r="I1753" s="130"/>
    </row>
    <row r="1754" spans="2:9">
      <c r="B1754" s="127"/>
      <c r="C1754" s="128"/>
      <c r="E1754" s="128"/>
      <c r="G1754" s="129"/>
      <c r="I1754" s="130"/>
    </row>
    <row r="1755" spans="2:9">
      <c r="B1755" s="127"/>
      <c r="C1755" s="128"/>
      <c r="E1755" s="128"/>
      <c r="G1755" s="129"/>
      <c r="I1755" s="130"/>
    </row>
    <row r="1756" spans="2:9">
      <c r="B1756" s="127"/>
      <c r="C1756" s="128"/>
      <c r="E1756" s="128"/>
      <c r="G1756" s="129"/>
      <c r="I1756" s="130"/>
    </row>
    <row r="1757" spans="2:9">
      <c r="B1757" s="127"/>
      <c r="C1757" s="128"/>
      <c r="E1757" s="128"/>
      <c r="G1757" s="129"/>
      <c r="I1757" s="130"/>
    </row>
    <row r="1758" spans="2:9">
      <c r="B1758" s="127"/>
      <c r="C1758" s="128"/>
      <c r="E1758" s="128"/>
      <c r="G1758" s="129"/>
      <c r="I1758" s="130"/>
    </row>
    <row r="1759" spans="2:9">
      <c r="B1759" s="127"/>
      <c r="C1759" s="128"/>
      <c r="E1759" s="128"/>
      <c r="G1759" s="129"/>
      <c r="I1759" s="130"/>
    </row>
    <row r="1760" spans="2:9">
      <c r="B1760" s="127"/>
      <c r="C1760" s="128"/>
      <c r="E1760" s="128"/>
      <c r="G1760" s="129"/>
      <c r="I1760" s="130"/>
    </row>
    <row r="1761" spans="2:9">
      <c r="B1761" s="127"/>
      <c r="C1761" s="128"/>
      <c r="E1761" s="128"/>
      <c r="G1761" s="129"/>
      <c r="I1761" s="130"/>
    </row>
    <row r="1762" spans="2:9">
      <c r="B1762" s="127"/>
      <c r="C1762" s="128"/>
      <c r="E1762" s="128"/>
      <c r="G1762" s="129"/>
      <c r="I1762" s="130"/>
    </row>
    <row r="1763" spans="2:9">
      <c r="B1763" s="127"/>
      <c r="C1763" s="128"/>
      <c r="E1763" s="128"/>
      <c r="G1763" s="129"/>
      <c r="I1763" s="130"/>
    </row>
    <row r="1764" spans="2:9">
      <c r="B1764" s="127"/>
      <c r="C1764" s="128"/>
      <c r="E1764" s="128"/>
      <c r="G1764" s="129"/>
      <c r="I1764" s="130"/>
    </row>
    <row r="1765" spans="2:9">
      <c r="B1765" s="127"/>
      <c r="C1765" s="128"/>
      <c r="E1765" s="128"/>
      <c r="G1765" s="129"/>
      <c r="I1765" s="130"/>
    </row>
    <row r="1766" spans="2:9">
      <c r="B1766" s="127"/>
      <c r="C1766" s="128"/>
      <c r="E1766" s="128"/>
      <c r="G1766" s="129"/>
      <c r="I1766" s="130"/>
    </row>
    <row r="1767" spans="2:9">
      <c r="B1767" s="127"/>
      <c r="C1767" s="128"/>
      <c r="E1767" s="128"/>
      <c r="G1767" s="129"/>
      <c r="I1767" s="130"/>
    </row>
    <row r="1768" spans="2:9">
      <c r="B1768" s="127"/>
      <c r="C1768" s="128"/>
      <c r="E1768" s="128"/>
      <c r="G1768" s="129"/>
      <c r="I1768" s="130"/>
    </row>
    <row r="1769" spans="2:9">
      <c r="B1769" s="127"/>
      <c r="C1769" s="128"/>
      <c r="E1769" s="128"/>
      <c r="G1769" s="129"/>
      <c r="I1769" s="130"/>
    </row>
    <row r="1770" spans="2:9">
      <c r="B1770" s="127"/>
      <c r="C1770" s="128"/>
      <c r="E1770" s="128"/>
      <c r="G1770" s="129"/>
      <c r="I1770" s="130"/>
    </row>
    <row r="1771" spans="2:9">
      <c r="B1771" s="127"/>
      <c r="C1771" s="128"/>
      <c r="E1771" s="128"/>
      <c r="G1771" s="129"/>
      <c r="I1771" s="130"/>
    </row>
    <row r="1772" spans="2:9">
      <c r="B1772" s="127"/>
      <c r="C1772" s="128"/>
      <c r="E1772" s="128"/>
      <c r="G1772" s="129"/>
      <c r="I1772" s="130"/>
    </row>
    <row r="1773" spans="2:9">
      <c r="B1773" s="127"/>
      <c r="C1773" s="128"/>
      <c r="E1773" s="128"/>
      <c r="G1773" s="129"/>
      <c r="I1773" s="130"/>
    </row>
    <row r="1774" spans="2:9">
      <c r="B1774" s="127"/>
      <c r="C1774" s="128"/>
      <c r="E1774" s="128"/>
      <c r="G1774" s="129"/>
      <c r="I1774" s="130"/>
    </row>
    <row r="1775" spans="2:9">
      <c r="B1775" s="127"/>
      <c r="C1775" s="128"/>
      <c r="E1775" s="128"/>
      <c r="G1775" s="129"/>
      <c r="I1775" s="130"/>
    </row>
    <row r="1776" spans="2:9">
      <c r="B1776" s="127"/>
      <c r="C1776" s="128"/>
      <c r="E1776" s="128"/>
      <c r="G1776" s="129"/>
      <c r="I1776" s="130"/>
    </row>
    <row r="1777" spans="2:9">
      <c r="B1777" s="127"/>
      <c r="C1777" s="128"/>
      <c r="E1777" s="128"/>
      <c r="G1777" s="129"/>
      <c r="I1777" s="130"/>
    </row>
    <row r="1778" spans="2:9">
      <c r="B1778" s="127"/>
      <c r="C1778" s="128"/>
      <c r="E1778" s="128"/>
      <c r="G1778" s="129"/>
      <c r="I1778" s="130"/>
    </row>
    <row r="1779" spans="2:9">
      <c r="B1779" s="127"/>
      <c r="C1779" s="128"/>
      <c r="E1779" s="128"/>
      <c r="G1779" s="129"/>
      <c r="I1779" s="130"/>
    </row>
    <row r="1780" spans="2:9">
      <c r="B1780" s="127"/>
      <c r="C1780" s="128"/>
      <c r="E1780" s="128"/>
      <c r="G1780" s="129"/>
      <c r="I1780" s="130"/>
    </row>
    <row r="1781" spans="2:9">
      <c r="B1781" s="127"/>
      <c r="C1781" s="128"/>
      <c r="E1781" s="128"/>
      <c r="G1781" s="129"/>
      <c r="I1781" s="130"/>
    </row>
    <row r="1782" spans="2:9">
      <c r="B1782" s="127"/>
      <c r="C1782" s="128"/>
      <c r="E1782" s="128"/>
      <c r="G1782" s="129"/>
      <c r="I1782" s="130"/>
    </row>
    <row r="1783" spans="2:9">
      <c r="B1783" s="127"/>
      <c r="C1783" s="128"/>
      <c r="E1783" s="128"/>
      <c r="G1783" s="129"/>
      <c r="I1783" s="130"/>
    </row>
    <row r="1784" spans="2:9">
      <c r="B1784" s="127"/>
      <c r="C1784" s="128"/>
      <c r="E1784" s="128"/>
      <c r="G1784" s="129"/>
      <c r="I1784" s="130"/>
    </row>
    <row r="1785" spans="2:9">
      <c r="B1785" s="127"/>
      <c r="C1785" s="128"/>
      <c r="E1785" s="128"/>
      <c r="G1785" s="129"/>
      <c r="I1785" s="130"/>
    </row>
    <row r="1786" spans="2:9">
      <c r="B1786" s="127"/>
      <c r="C1786" s="128"/>
      <c r="E1786" s="128"/>
      <c r="G1786" s="129"/>
      <c r="I1786" s="130"/>
    </row>
    <row r="1787" spans="2:9">
      <c r="B1787" s="127"/>
      <c r="C1787" s="128"/>
      <c r="E1787" s="128"/>
      <c r="G1787" s="129"/>
      <c r="I1787" s="130"/>
    </row>
    <row r="1788" spans="2:9">
      <c r="B1788" s="127"/>
      <c r="C1788" s="128"/>
      <c r="E1788" s="128"/>
      <c r="G1788" s="129"/>
      <c r="I1788" s="130"/>
    </row>
    <row r="1789" spans="2:9">
      <c r="B1789" s="127"/>
      <c r="C1789" s="128"/>
      <c r="E1789" s="128"/>
      <c r="G1789" s="129"/>
      <c r="I1789" s="130"/>
    </row>
    <row r="1790" spans="2:9">
      <c r="B1790" s="127"/>
      <c r="C1790" s="128"/>
      <c r="E1790" s="128"/>
      <c r="G1790" s="129"/>
      <c r="I1790" s="130"/>
    </row>
    <row r="1791" spans="2:9">
      <c r="B1791" s="127"/>
      <c r="C1791" s="128"/>
      <c r="E1791" s="128"/>
      <c r="G1791" s="129"/>
      <c r="I1791" s="130"/>
    </row>
    <row r="1792" spans="2:9">
      <c r="B1792" s="127"/>
      <c r="C1792" s="128"/>
      <c r="E1792" s="128"/>
      <c r="G1792" s="129"/>
      <c r="I1792" s="130"/>
    </row>
    <row r="1793" spans="2:9">
      <c r="B1793" s="127"/>
      <c r="C1793" s="128"/>
      <c r="E1793" s="128"/>
      <c r="G1793" s="129"/>
      <c r="I1793" s="130"/>
    </row>
    <row r="1794" spans="2:9">
      <c r="B1794" s="127"/>
      <c r="C1794" s="128"/>
      <c r="E1794" s="128"/>
      <c r="G1794" s="129"/>
      <c r="I1794" s="130"/>
    </row>
    <row r="1795" spans="2:9">
      <c r="B1795" s="127"/>
      <c r="C1795" s="128"/>
      <c r="E1795" s="128"/>
      <c r="G1795" s="129"/>
      <c r="I1795" s="130"/>
    </row>
    <row r="1796" spans="2:9">
      <c r="B1796" s="127"/>
      <c r="C1796" s="128"/>
      <c r="E1796" s="128"/>
      <c r="G1796" s="129"/>
      <c r="I1796" s="130"/>
    </row>
    <row r="1797" spans="2:9">
      <c r="B1797" s="127"/>
      <c r="C1797" s="128"/>
      <c r="E1797" s="128"/>
      <c r="G1797" s="129"/>
      <c r="I1797" s="130"/>
    </row>
    <row r="1798" spans="2:9">
      <c r="B1798" s="127"/>
      <c r="C1798" s="128"/>
      <c r="E1798" s="128"/>
      <c r="G1798" s="129"/>
      <c r="I1798" s="130"/>
    </row>
    <row r="1799" spans="2:9">
      <c r="B1799" s="127"/>
      <c r="C1799" s="128"/>
      <c r="E1799" s="128"/>
      <c r="G1799" s="129"/>
      <c r="I1799" s="130"/>
    </row>
    <row r="1800" spans="2:9">
      <c r="B1800" s="127"/>
      <c r="C1800" s="128"/>
      <c r="E1800" s="128"/>
      <c r="G1800" s="129"/>
      <c r="I1800" s="130"/>
    </row>
    <row r="1801" spans="2:9">
      <c r="B1801" s="127"/>
      <c r="C1801" s="128"/>
      <c r="E1801" s="128"/>
      <c r="G1801" s="129"/>
      <c r="I1801" s="130"/>
    </row>
    <row r="1802" spans="2:9">
      <c r="B1802" s="127"/>
      <c r="C1802" s="128"/>
      <c r="E1802" s="128"/>
      <c r="G1802" s="129"/>
      <c r="I1802" s="130"/>
    </row>
    <row r="1803" spans="2:9">
      <c r="B1803" s="127"/>
      <c r="C1803" s="128"/>
      <c r="E1803" s="128"/>
      <c r="G1803" s="129"/>
      <c r="I1803" s="130"/>
    </row>
    <row r="1804" spans="2:9">
      <c r="B1804" s="127"/>
      <c r="C1804" s="128"/>
      <c r="E1804" s="128"/>
      <c r="G1804" s="129"/>
      <c r="I1804" s="130"/>
    </row>
    <row r="1805" spans="2:9">
      <c r="B1805" s="127"/>
      <c r="C1805" s="128"/>
      <c r="E1805" s="128"/>
      <c r="G1805" s="129"/>
      <c r="I1805" s="130"/>
    </row>
    <row r="1806" spans="2:9">
      <c r="B1806" s="127"/>
      <c r="C1806" s="128"/>
      <c r="E1806" s="128"/>
      <c r="G1806" s="129"/>
      <c r="I1806" s="130"/>
    </row>
    <row r="1807" spans="2:9">
      <c r="B1807" s="127"/>
      <c r="C1807" s="128"/>
      <c r="E1807" s="128"/>
      <c r="G1807" s="129"/>
      <c r="I1807" s="130"/>
    </row>
    <row r="1808" spans="2:9">
      <c r="B1808" s="127"/>
      <c r="C1808" s="128"/>
      <c r="E1808" s="128"/>
      <c r="G1808" s="129"/>
      <c r="I1808" s="130"/>
    </row>
    <row r="1809" spans="2:9">
      <c r="B1809" s="127"/>
      <c r="C1809" s="128"/>
      <c r="E1809" s="128"/>
      <c r="G1809" s="129"/>
      <c r="I1809" s="130"/>
    </row>
    <row r="1810" spans="2:9">
      <c r="B1810" s="127"/>
      <c r="C1810" s="128"/>
      <c r="E1810" s="128"/>
      <c r="G1810" s="129"/>
      <c r="I1810" s="130"/>
    </row>
    <row r="1811" spans="2:9">
      <c r="B1811" s="127"/>
      <c r="C1811" s="128"/>
      <c r="E1811" s="128"/>
      <c r="G1811" s="129"/>
      <c r="I1811" s="130"/>
    </row>
    <row r="1812" spans="2:9">
      <c r="B1812" s="127"/>
      <c r="C1812" s="128"/>
      <c r="E1812" s="128"/>
      <c r="G1812" s="129"/>
      <c r="I1812" s="130"/>
    </row>
    <row r="1813" spans="2:9">
      <c r="B1813" s="127"/>
      <c r="C1813" s="128"/>
      <c r="E1813" s="128"/>
      <c r="G1813" s="129"/>
      <c r="I1813" s="130"/>
    </row>
    <row r="1814" spans="2:9">
      <c r="B1814" s="127"/>
      <c r="C1814" s="128"/>
      <c r="E1814" s="128"/>
      <c r="G1814" s="129"/>
      <c r="I1814" s="130"/>
    </row>
    <row r="1815" spans="2:9">
      <c r="B1815" s="127"/>
      <c r="C1815" s="128"/>
      <c r="E1815" s="128"/>
      <c r="G1815" s="129"/>
      <c r="I1815" s="130"/>
    </row>
    <row r="1816" spans="2:9">
      <c r="B1816" s="127"/>
      <c r="C1816" s="128"/>
      <c r="E1816" s="128"/>
      <c r="G1816" s="129"/>
      <c r="I1816" s="130"/>
    </row>
    <row r="1817" spans="2:9">
      <c r="B1817" s="127"/>
      <c r="C1817" s="128"/>
      <c r="E1817" s="128"/>
      <c r="G1817" s="129"/>
      <c r="I1817" s="130"/>
    </row>
    <row r="1818" spans="2:9">
      <c r="B1818" s="127"/>
      <c r="C1818" s="128"/>
      <c r="E1818" s="128"/>
      <c r="G1818" s="129"/>
      <c r="I1818" s="130"/>
    </row>
    <row r="1819" spans="2:9">
      <c r="B1819" s="127"/>
      <c r="C1819" s="128"/>
      <c r="E1819" s="128"/>
      <c r="G1819" s="129"/>
      <c r="I1819" s="130"/>
    </row>
    <row r="1820" spans="2:9">
      <c r="B1820" s="127"/>
      <c r="C1820" s="128"/>
      <c r="E1820" s="128"/>
      <c r="G1820" s="129"/>
      <c r="I1820" s="130"/>
    </row>
    <row r="1821" spans="2:9">
      <c r="B1821" s="127"/>
      <c r="C1821" s="128"/>
      <c r="E1821" s="128"/>
      <c r="G1821" s="129"/>
      <c r="I1821" s="130"/>
    </row>
    <row r="1822" spans="2:9">
      <c r="B1822" s="127"/>
      <c r="C1822" s="128"/>
      <c r="E1822" s="128"/>
      <c r="G1822" s="129"/>
      <c r="I1822" s="130"/>
    </row>
    <row r="1823" spans="2:9">
      <c r="B1823" s="127"/>
      <c r="C1823" s="128"/>
      <c r="E1823" s="128"/>
      <c r="G1823" s="129"/>
      <c r="I1823" s="130"/>
    </row>
    <row r="1824" spans="2:9">
      <c r="B1824" s="127"/>
      <c r="C1824" s="128"/>
      <c r="E1824" s="128"/>
      <c r="G1824" s="129"/>
      <c r="I1824" s="130"/>
    </row>
    <row r="1825" spans="2:9">
      <c r="B1825" s="127"/>
      <c r="C1825" s="128"/>
      <c r="E1825" s="128"/>
      <c r="G1825" s="129"/>
      <c r="I1825" s="130"/>
    </row>
    <row r="1826" spans="2:9">
      <c r="B1826" s="127"/>
      <c r="C1826" s="128"/>
      <c r="E1826" s="128"/>
      <c r="G1826" s="129"/>
      <c r="I1826" s="130"/>
    </row>
    <row r="1827" spans="2:9">
      <c r="B1827" s="127"/>
      <c r="C1827" s="128"/>
      <c r="E1827" s="128"/>
      <c r="G1827" s="129"/>
      <c r="I1827" s="130"/>
    </row>
    <row r="1828" spans="2:9">
      <c r="B1828" s="127"/>
      <c r="C1828" s="128"/>
      <c r="E1828" s="128"/>
      <c r="G1828" s="129"/>
      <c r="I1828" s="130"/>
    </row>
    <row r="1829" spans="2:9">
      <c r="B1829" s="127"/>
      <c r="C1829" s="128"/>
      <c r="E1829" s="128"/>
      <c r="G1829" s="129"/>
      <c r="I1829" s="130"/>
    </row>
    <row r="1830" spans="2:9">
      <c r="B1830" s="127"/>
      <c r="C1830" s="128"/>
      <c r="E1830" s="128"/>
      <c r="G1830" s="129"/>
      <c r="I1830" s="130"/>
    </row>
    <row r="1831" spans="2:9">
      <c r="B1831" s="127"/>
      <c r="C1831" s="128"/>
      <c r="E1831" s="128"/>
      <c r="G1831" s="129"/>
      <c r="I1831" s="130"/>
    </row>
    <row r="1832" spans="2:9">
      <c r="B1832" s="127"/>
      <c r="C1832" s="128"/>
      <c r="E1832" s="128"/>
      <c r="G1832" s="129"/>
      <c r="I1832" s="130"/>
    </row>
    <row r="1833" spans="2:9">
      <c r="B1833" s="127"/>
      <c r="C1833" s="128"/>
      <c r="E1833" s="128"/>
      <c r="G1833" s="129"/>
      <c r="I1833" s="130"/>
    </row>
    <row r="1834" spans="2:9">
      <c r="B1834" s="127"/>
      <c r="C1834" s="128"/>
      <c r="E1834" s="128"/>
      <c r="G1834" s="129"/>
      <c r="I1834" s="130"/>
    </row>
    <row r="1835" spans="2:9">
      <c r="B1835" s="127"/>
      <c r="C1835" s="128"/>
      <c r="E1835" s="128"/>
      <c r="G1835" s="129"/>
      <c r="I1835" s="130"/>
    </row>
    <row r="1836" spans="2:9">
      <c r="B1836" s="127"/>
      <c r="C1836" s="128"/>
      <c r="E1836" s="128"/>
      <c r="G1836" s="129"/>
      <c r="I1836" s="130"/>
    </row>
    <row r="1837" spans="2:9">
      <c r="B1837" s="127"/>
      <c r="C1837" s="128"/>
      <c r="E1837" s="128"/>
      <c r="G1837" s="129"/>
      <c r="I1837" s="130"/>
    </row>
    <row r="1838" spans="2:9">
      <c r="B1838" s="127"/>
      <c r="C1838" s="128"/>
      <c r="E1838" s="128"/>
      <c r="G1838" s="129"/>
      <c r="I1838" s="130"/>
    </row>
    <row r="1839" spans="2:9">
      <c r="B1839" s="127"/>
      <c r="C1839" s="128"/>
      <c r="E1839" s="128"/>
      <c r="G1839" s="129"/>
      <c r="I1839" s="130"/>
    </row>
    <row r="1840" spans="2:9">
      <c r="B1840" s="127"/>
      <c r="C1840" s="128"/>
      <c r="E1840" s="128"/>
      <c r="G1840" s="129"/>
      <c r="I1840" s="130"/>
    </row>
    <row r="1841" spans="2:9">
      <c r="B1841" s="127"/>
      <c r="C1841" s="128"/>
      <c r="E1841" s="128"/>
      <c r="G1841" s="129"/>
      <c r="I1841" s="130"/>
    </row>
    <row r="1842" spans="2:9">
      <c r="B1842" s="127"/>
      <c r="C1842" s="128"/>
      <c r="E1842" s="128"/>
      <c r="G1842" s="129"/>
      <c r="I1842" s="130"/>
    </row>
    <row r="1843" spans="2:9">
      <c r="B1843" s="127"/>
      <c r="C1843" s="128"/>
      <c r="E1843" s="128"/>
      <c r="G1843" s="129"/>
      <c r="I1843" s="130"/>
    </row>
    <row r="1844" spans="2:9">
      <c r="B1844" s="127"/>
      <c r="C1844" s="128"/>
      <c r="E1844" s="128"/>
      <c r="G1844" s="129"/>
      <c r="I1844" s="130"/>
    </row>
    <row r="1845" spans="2:9">
      <c r="B1845" s="127"/>
      <c r="C1845" s="128"/>
      <c r="E1845" s="128"/>
      <c r="G1845" s="129"/>
      <c r="I1845" s="130"/>
    </row>
    <row r="1846" spans="2:9">
      <c r="B1846" s="127"/>
      <c r="C1846" s="128"/>
      <c r="E1846" s="128"/>
      <c r="G1846" s="129"/>
      <c r="I1846" s="130"/>
    </row>
    <row r="1847" spans="2:9">
      <c r="B1847" s="127"/>
      <c r="C1847" s="128"/>
      <c r="E1847" s="128"/>
      <c r="G1847" s="129"/>
      <c r="I1847" s="130"/>
    </row>
    <row r="1848" spans="2:9">
      <c r="B1848" s="127"/>
      <c r="C1848" s="128"/>
      <c r="E1848" s="128"/>
      <c r="G1848" s="129"/>
      <c r="I1848" s="130"/>
    </row>
    <row r="1849" spans="2:9">
      <c r="B1849" s="127"/>
      <c r="C1849" s="128"/>
      <c r="E1849" s="128"/>
      <c r="G1849" s="129"/>
      <c r="I1849" s="130"/>
    </row>
    <row r="1850" spans="2:9">
      <c r="B1850" s="127"/>
      <c r="C1850" s="128"/>
      <c r="E1850" s="128"/>
      <c r="G1850" s="129"/>
      <c r="I1850" s="130"/>
    </row>
    <row r="1851" spans="2:9">
      <c r="B1851" s="127"/>
      <c r="C1851" s="128"/>
      <c r="E1851" s="128"/>
      <c r="G1851" s="129"/>
      <c r="I1851" s="130"/>
    </row>
    <row r="1852" spans="2:9">
      <c r="B1852" s="127"/>
      <c r="C1852" s="128"/>
      <c r="E1852" s="128"/>
      <c r="G1852" s="129"/>
      <c r="I1852" s="130"/>
    </row>
    <row r="1853" spans="2:9">
      <c r="B1853" s="127"/>
      <c r="C1853" s="128"/>
      <c r="E1853" s="128"/>
      <c r="G1853" s="129"/>
      <c r="I1853" s="130"/>
    </row>
    <row r="1854" spans="2:9">
      <c r="B1854" s="127"/>
      <c r="C1854" s="128"/>
      <c r="E1854" s="128"/>
      <c r="G1854" s="129"/>
      <c r="I1854" s="130"/>
    </row>
    <row r="1855" spans="2:9">
      <c r="B1855" s="127"/>
      <c r="C1855" s="128"/>
      <c r="E1855" s="128"/>
      <c r="G1855" s="129"/>
      <c r="I1855" s="130"/>
    </row>
    <row r="1856" spans="2:9">
      <c r="B1856" s="127"/>
      <c r="C1856" s="128"/>
      <c r="E1856" s="128"/>
      <c r="G1856" s="129"/>
      <c r="I1856" s="130"/>
    </row>
    <row r="1857" spans="2:9">
      <c r="B1857" s="127"/>
      <c r="C1857" s="128"/>
      <c r="E1857" s="128"/>
      <c r="G1857" s="129"/>
      <c r="I1857" s="130"/>
    </row>
    <row r="1858" spans="2:9">
      <c r="B1858" s="127"/>
      <c r="C1858" s="128"/>
      <c r="E1858" s="128"/>
      <c r="G1858" s="129"/>
      <c r="I1858" s="130"/>
    </row>
    <row r="1859" spans="2:9">
      <c r="B1859" s="127"/>
      <c r="C1859" s="128"/>
      <c r="E1859" s="128"/>
      <c r="G1859" s="129"/>
      <c r="I1859" s="130"/>
    </row>
    <row r="1860" spans="2:9">
      <c r="B1860" s="127"/>
      <c r="C1860" s="128"/>
      <c r="E1860" s="128"/>
      <c r="G1860" s="129"/>
      <c r="I1860" s="130"/>
    </row>
    <row r="1861" spans="2:9">
      <c r="B1861" s="127"/>
      <c r="C1861" s="128"/>
      <c r="E1861" s="128"/>
      <c r="G1861" s="129"/>
      <c r="I1861" s="130"/>
    </row>
    <row r="1862" spans="2:9">
      <c r="B1862" s="127"/>
      <c r="C1862" s="128"/>
      <c r="E1862" s="128"/>
      <c r="G1862" s="129"/>
      <c r="I1862" s="130"/>
    </row>
    <row r="1863" spans="2:9">
      <c r="B1863" s="127"/>
      <c r="C1863" s="128"/>
      <c r="E1863" s="128"/>
      <c r="G1863" s="129"/>
      <c r="I1863" s="130"/>
    </row>
    <row r="1864" spans="2:9">
      <c r="B1864" s="127"/>
      <c r="C1864" s="128"/>
      <c r="E1864" s="128"/>
      <c r="G1864" s="129"/>
      <c r="I1864" s="130"/>
    </row>
    <row r="1865" spans="2:9">
      <c r="B1865" s="127"/>
      <c r="C1865" s="128"/>
      <c r="E1865" s="128"/>
      <c r="G1865" s="129"/>
      <c r="I1865" s="130"/>
    </row>
    <row r="1866" spans="2:9">
      <c r="B1866" s="127"/>
      <c r="C1866" s="128"/>
      <c r="E1866" s="128"/>
      <c r="G1866" s="129"/>
      <c r="I1866" s="130"/>
    </row>
    <row r="1867" spans="2:9">
      <c r="B1867" s="127"/>
      <c r="C1867" s="128"/>
      <c r="E1867" s="128"/>
      <c r="G1867" s="129"/>
      <c r="I1867" s="130"/>
    </row>
    <row r="1868" spans="2:9">
      <c r="B1868" s="127"/>
      <c r="C1868" s="128"/>
      <c r="E1868" s="128"/>
      <c r="G1868" s="129"/>
      <c r="I1868" s="130"/>
    </row>
    <row r="1869" spans="2:9">
      <c r="B1869" s="127"/>
      <c r="C1869" s="128"/>
      <c r="E1869" s="128"/>
      <c r="G1869" s="129"/>
      <c r="I1869" s="130"/>
    </row>
    <row r="1870" spans="2:9">
      <c r="B1870" s="127"/>
      <c r="C1870" s="128"/>
      <c r="E1870" s="128"/>
      <c r="G1870" s="129"/>
      <c r="I1870" s="130"/>
    </row>
    <row r="1871" spans="2:9">
      <c r="B1871" s="127"/>
      <c r="C1871" s="128"/>
      <c r="E1871" s="128"/>
      <c r="G1871" s="129"/>
      <c r="I1871" s="130"/>
    </row>
    <row r="1872" spans="2:9">
      <c r="B1872" s="127"/>
      <c r="C1872" s="128"/>
      <c r="E1872" s="128"/>
      <c r="G1872" s="129"/>
      <c r="I1872" s="130"/>
    </row>
    <row r="1873" spans="2:9">
      <c r="B1873" s="127"/>
      <c r="C1873" s="128"/>
      <c r="E1873" s="128"/>
      <c r="G1873" s="129"/>
      <c r="I1873" s="130"/>
    </row>
    <row r="1874" spans="2:9">
      <c r="B1874" s="127"/>
      <c r="C1874" s="128"/>
      <c r="E1874" s="128"/>
      <c r="G1874" s="129"/>
      <c r="I1874" s="130"/>
    </row>
    <row r="1875" spans="2:9">
      <c r="B1875" s="127"/>
      <c r="C1875" s="128"/>
      <c r="E1875" s="128"/>
      <c r="G1875" s="129"/>
      <c r="I1875" s="130"/>
    </row>
    <row r="1876" spans="2:9">
      <c r="B1876" s="127"/>
      <c r="C1876" s="128"/>
      <c r="E1876" s="128"/>
      <c r="G1876" s="129"/>
      <c r="I1876" s="130"/>
    </row>
    <row r="1877" spans="2:9">
      <c r="B1877" s="127"/>
      <c r="C1877" s="128"/>
      <c r="E1877" s="128"/>
      <c r="G1877" s="129"/>
      <c r="I1877" s="130"/>
    </row>
    <row r="1878" spans="2:9">
      <c r="B1878" s="127"/>
      <c r="C1878" s="128"/>
      <c r="E1878" s="128"/>
      <c r="G1878" s="129"/>
      <c r="I1878" s="130"/>
    </row>
    <row r="1879" spans="2:9">
      <c r="B1879" s="127"/>
      <c r="C1879" s="128"/>
      <c r="E1879" s="128"/>
      <c r="G1879" s="129"/>
      <c r="I1879" s="130"/>
    </row>
    <row r="1880" spans="2:9">
      <c r="B1880" s="127"/>
      <c r="C1880" s="128"/>
      <c r="E1880" s="128"/>
      <c r="G1880" s="129"/>
      <c r="I1880" s="130"/>
    </row>
    <row r="1881" spans="2:9">
      <c r="B1881" s="127"/>
      <c r="C1881" s="128"/>
      <c r="E1881" s="128"/>
      <c r="G1881" s="129"/>
      <c r="I1881" s="130"/>
    </row>
    <row r="1882" spans="2:9">
      <c r="B1882" s="127"/>
      <c r="C1882" s="128"/>
      <c r="E1882" s="128"/>
      <c r="G1882" s="129"/>
      <c r="I1882" s="130"/>
    </row>
    <row r="1883" spans="2:9">
      <c r="B1883" s="127"/>
      <c r="C1883" s="128"/>
      <c r="E1883" s="128"/>
      <c r="G1883" s="129"/>
      <c r="I1883" s="130"/>
    </row>
    <row r="1884" spans="2:9">
      <c r="B1884" s="127"/>
      <c r="C1884" s="128"/>
      <c r="E1884" s="128"/>
      <c r="G1884" s="129"/>
      <c r="I1884" s="130"/>
    </row>
    <row r="1885" spans="2:9">
      <c r="B1885" s="127"/>
      <c r="C1885" s="128"/>
      <c r="E1885" s="128"/>
      <c r="G1885" s="129"/>
      <c r="I1885" s="130"/>
    </row>
    <row r="1886" spans="2:9">
      <c r="B1886" s="127"/>
      <c r="C1886" s="128"/>
      <c r="E1886" s="128"/>
      <c r="G1886" s="129"/>
      <c r="I1886" s="130"/>
    </row>
    <row r="1887" spans="2:9">
      <c r="B1887" s="127"/>
      <c r="C1887" s="128"/>
      <c r="E1887" s="128"/>
      <c r="G1887" s="129"/>
      <c r="I1887" s="130"/>
    </row>
    <row r="1888" spans="2:9">
      <c r="B1888" s="127"/>
      <c r="C1888" s="128"/>
      <c r="E1888" s="128"/>
      <c r="G1888" s="129"/>
      <c r="I1888" s="130"/>
    </row>
    <row r="1889" spans="2:9">
      <c r="B1889" s="127"/>
      <c r="C1889" s="128"/>
      <c r="E1889" s="128"/>
      <c r="G1889" s="129"/>
      <c r="I1889" s="130"/>
    </row>
    <row r="1890" spans="2:9">
      <c r="B1890" s="127"/>
      <c r="C1890" s="128"/>
      <c r="E1890" s="128"/>
      <c r="G1890" s="129"/>
      <c r="I1890" s="130"/>
    </row>
    <row r="1891" spans="2:9">
      <c r="B1891" s="127"/>
      <c r="C1891" s="128"/>
      <c r="E1891" s="128"/>
      <c r="G1891" s="129"/>
      <c r="I1891" s="130"/>
    </row>
    <row r="1892" spans="2:9">
      <c r="B1892" s="127"/>
      <c r="C1892" s="128"/>
      <c r="E1892" s="128"/>
      <c r="G1892" s="129"/>
      <c r="I1892" s="130"/>
    </row>
    <row r="1893" spans="2:9">
      <c r="B1893" s="127"/>
      <c r="C1893" s="128"/>
      <c r="E1893" s="128"/>
      <c r="G1893" s="129"/>
      <c r="I1893" s="130"/>
    </row>
    <row r="1894" spans="2:9">
      <c r="B1894" s="127"/>
      <c r="C1894" s="128"/>
      <c r="E1894" s="128"/>
      <c r="G1894" s="129"/>
      <c r="I1894" s="130"/>
    </row>
    <row r="1895" spans="2:9">
      <c r="B1895" s="127"/>
      <c r="C1895" s="128"/>
      <c r="E1895" s="128"/>
      <c r="G1895" s="129"/>
      <c r="I1895" s="130"/>
    </row>
    <row r="1896" spans="2:9">
      <c r="B1896" s="127"/>
      <c r="C1896" s="128"/>
      <c r="E1896" s="128"/>
      <c r="G1896" s="129"/>
      <c r="I1896" s="130"/>
    </row>
    <row r="1897" spans="2:9">
      <c r="B1897" s="127"/>
      <c r="C1897" s="128"/>
      <c r="E1897" s="128"/>
      <c r="G1897" s="129"/>
      <c r="I1897" s="130"/>
    </row>
    <row r="1898" spans="2:9">
      <c r="B1898" s="127"/>
      <c r="C1898" s="128"/>
      <c r="E1898" s="128"/>
      <c r="G1898" s="129"/>
      <c r="I1898" s="130"/>
    </row>
    <row r="1899" spans="2:9">
      <c r="B1899" s="127"/>
      <c r="C1899" s="128"/>
      <c r="E1899" s="128"/>
      <c r="G1899" s="129"/>
      <c r="I1899" s="130"/>
    </row>
    <row r="1900" spans="2:9">
      <c r="B1900" s="127"/>
      <c r="C1900" s="128"/>
      <c r="E1900" s="128"/>
      <c r="G1900" s="129"/>
      <c r="I1900" s="130"/>
    </row>
    <row r="1901" spans="2:9">
      <c r="B1901" s="127"/>
      <c r="C1901" s="128"/>
      <c r="E1901" s="128"/>
      <c r="G1901" s="129"/>
      <c r="I1901" s="130"/>
    </row>
    <row r="1902" spans="2:9">
      <c r="B1902" s="127"/>
      <c r="C1902" s="128"/>
      <c r="E1902" s="128"/>
      <c r="G1902" s="129"/>
      <c r="I1902" s="130"/>
    </row>
    <row r="1903" spans="2:9">
      <c r="B1903" s="127"/>
      <c r="C1903" s="128"/>
      <c r="E1903" s="128"/>
      <c r="G1903" s="129"/>
      <c r="I1903" s="130"/>
    </row>
    <row r="1904" spans="2:9">
      <c r="B1904" s="127"/>
      <c r="C1904" s="128"/>
      <c r="E1904" s="128"/>
      <c r="G1904" s="129"/>
      <c r="I1904" s="130"/>
    </row>
    <row r="1905" spans="2:9">
      <c r="B1905" s="127"/>
      <c r="C1905" s="128"/>
      <c r="E1905" s="128"/>
      <c r="G1905" s="129"/>
      <c r="I1905" s="130"/>
    </row>
    <row r="1906" spans="2:9">
      <c r="B1906" s="127"/>
      <c r="C1906" s="128"/>
      <c r="E1906" s="128"/>
      <c r="G1906" s="129"/>
      <c r="I1906" s="130"/>
    </row>
    <row r="1907" spans="2:9">
      <c r="B1907" s="127"/>
      <c r="C1907" s="128"/>
      <c r="E1907" s="128"/>
      <c r="G1907" s="129"/>
      <c r="I1907" s="130"/>
    </row>
    <row r="1908" spans="2:9">
      <c r="B1908" s="127"/>
      <c r="C1908" s="128"/>
      <c r="E1908" s="128"/>
      <c r="G1908" s="129"/>
      <c r="I1908" s="130"/>
    </row>
    <row r="1909" spans="2:9">
      <c r="B1909" s="127"/>
      <c r="C1909" s="128"/>
      <c r="E1909" s="128"/>
      <c r="G1909" s="129"/>
      <c r="I1909" s="130"/>
    </row>
    <row r="1910" spans="2:9">
      <c r="B1910" s="127"/>
      <c r="C1910" s="128"/>
      <c r="E1910" s="128"/>
      <c r="G1910" s="129"/>
      <c r="I1910" s="130"/>
    </row>
    <row r="1911" spans="2:9">
      <c r="B1911" s="127"/>
      <c r="C1911" s="128"/>
      <c r="E1911" s="128"/>
      <c r="G1911" s="129"/>
      <c r="I1911" s="130"/>
    </row>
    <row r="1912" spans="2:9">
      <c r="B1912" s="127"/>
      <c r="C1912" s="128"/>
      <c r="E1912" s="128"/>
      <c r="G1912" s="129"/>
      <c r="I1912" s="130"/>
    </row>
    <row r="1913" spans="2:9">
      <c r="B1913" s="127"/>
      <c r="C1913" s="128"/>
      <c r="E1913" s="128"/>
      <c r="G1913" s="129"/>
      <c r="I1913" s="130"/>
    </row>
    <row r="1914" spans="2:9">
      <c r="B1914" s="127"/>
      <c r="C1914" s="128"/>
      <c r="E1914" s="128"/>
      <c r="G1914" s="129"/>
      <c r="I1914" s="130"/>
    </row>
    <row r="1915" spans="2:9">
      <c r="B1915" s="127"/>
      <c r="C1915" s="128"/>
      <c r="E1915" s="128"/>
      <c r="G1915" s="129"/>
      <c r="I1915" s="130"/>
    </row>
    <row r="1916" spans="2:9">
      <c r="B1916" s="127"/>
      <c r="C1916" s="128"/>
      <c r="E1916" s="128"/>
      <c r="G1916" s="129"/>
      <c r="I1916" s="130"/>
    </row>
    <row r="1917" spans="2:9">
      <c r="B1917" s="127"/>
      <c r="C1917" s="128"/>
      <c r="E1917" s="128"/>
      <c r="G1917" s="129"/>
      <c r="I1917" s="130"/>
    </row>
    <row r="1918" spans="2:9">
      <c r="B1918" s="127"/>
      <c r="C1918" s="128"/>
      <c r="E1918" s="128"/>
      <c r="G1918" s="129"/>
      <c r="I1918" s="130"/>
    </row>
    <row r="1919" spans="2:9">
      <c r="B1919" s="127"/>
      <c r="C1919" s="128"/>
      <c r="E1919" s="128"/>
      <c r="G1919" s="129"/>
      <c r="I1919" s="130"/>
    </row>
    <row r="1920" spans="2:9">
      <c r="B1920" s="127"/>
      <c r="C1920" s="128"/>
      <c r="E1920" s="128"/>
      <c r="G1920" s="129"/>
      <c r="I1920" s="130"/>
    </row>
    <row r="1921" spans="2:9">
      <c r="B1921" s="127"/>
      <c r="C1921" s="128"/>
      <c r="E1921" s="128"/>
      <c r="G1921" s="129"/>
      <c r="I1921" s="130"/>
    </row>
    <row r="1922" spans="2:9">
      <c r="B1922" s="127"/>
      <c r="C1922" s="128"/>
      <c r="E1922" s="128"/>
      <c r="G1922" s="129"/>
      <c r="I1922" s="130"/>
    </row>
    <row r="1923" spans="2:9">
      <c r="B1923" s="127"/>
      <c r="C1923" s="128"/>
      <c r="E1923" s="128"/>
      <c r="G1923" s="129"/>
      <c r="I1923" s="130"/>
    </row>
    <row r="1924" spans="2:9">
      <c r="B1924" s="127"/>
      <c r="C1924" s="128"/>
      <c r="E1924" s="128"/>
      <c r="G1924" s="129"/>
      <c r="I1924" s="130"/>
    </row>
    <row r="1925" spans="2:9">
      <c r="B1925" s="127"/>
      <c r="C1925" s="128"/>
      <c r="E1925" s="128"/>
      <c r="G1925" s="129"/>
      <c r="I1925" s="130"/>
    </row>
    <row r="1926" spans="2:9">
      <c r="B1926" s="127"/>
      <c r="C1926" s="128"/>
      <c r="E1926" s="128"/>
      <c r="G1926" s="129"/>
      <c r="I1926" s="130"/>
    </row>
    <row r="1927" spans="2:9">
      <c r="B1927" s="127"/>
      <c r="C1927" s="128"/>
      <c r="E1927" s="128"/>
      <c r="G1927" s="129"/>
      <c r="I1927" s="130"/>
    </row>
    <row r="1928" spans="2:9">
      <c r="B1928" s="127"/>
      <c r="C1928" s="128"/>
      <c r="E1928" s="128"/>
      <c r="G1928" s="129"/>
      <c r="I1928" s="130"/>
    </row>
    <row r="1929" spans="2:9">
      <c r="B1929" s="127"/>
      <c r="C1929" s="128"/>
      <c r="E1929" s="128"/>
      <c r="G1929" s="129"/>
      <c r="I1929" s="130"/>
    </row>
    <row r="1930" spans="2:9">
      <c r="B1930" s="127"/>
      <c r="C1930" s="128"/>
      <c r="E1930" s="128"/>
      <c r="G1930" s="129"/>
      <c r="I1930" s="130"/>
    </row>
    <row r="1931" spans="2:9">
      <c r="B1931" s="127"/>
      <c r="C1931" s="128"/>
      <c r="E1931" s="128"/>
      <c r="G1931" s="129"/>
      <c r="I1931" s="130"/>
    </row>
    <row r="1932" spans="2:9">
      <c r="B1932" s="127"/>
      <c r="C1932" s="128"/>
      <c r="E1932" s="128"/>
      <c r="G1932" s="129"/>
      <c r="I1932" s="130"/>
    </row>
    <row r="1933" spans="2:9">
      <c r="B1933" s="127"/>
      <c r="C1933" s="128"/>
      <c r="E1933" s="128"/>
      <c r="G1933" s="129"/>
      <c r="I1933" s="130"/>
    </row>
    <row r="1934" spans="2:9">
      <c r="B1934" s="127"/>
      <c r="C1934" s="128"/>
      <c r="E1934" s="128"/>
      <c r="G1934" s="129"/>
      <c r="I1934" s="130"/>
    </row>
    <row r="1935" spans="2:9">
      <c r="B1935" s="127"/>
      <c r="C1935" s="128"/>
      <c r="E1935" s="128"/>
      <c r="G1935" s="129"/>
      <c r="I1935" s="130"/>
    </row>
    <row r="1936" spans="2:9">
      <c r="B1936" s="127"/>
      <c r="C1936" s="128"/>
      <c r="E1936" s="128"/>
      <c r="G1936" s="129"/>
      <c r="I1936" s="130"/>
    </row>
    <row r="1937" spans="2:9">
      <c r="B1937" s="127"/>
      <c r="C1937" s="128"/>
      <c r="E1937" s="128"/>
      <c r="G1937" s="129"/>
      <c r="I1937" s="130"/>
    </row>
    <row r="1938" spans="2:9">
      <c r="B1938" s="127"/>
      <c r="C1938" s="128"/>
      <c r="E1938" s="128"/>
      <c r="G1938" s="129"/>
      <c r="I1938" s="130"/>
    </row>
    <row r="1939" spans="2:9">
      <c r="B1939" s="127"/>
      <c r="C1939" s="128"/>
      <c r="E1939" s="128"/>
      <c r="G1939" s="129"/>
      <c r="I1939" s="130"/>
    </row>
    <row r="1940" spans="2:9">
      <c r="B1940" s="127"/>
      <c r="C1940" s="128"/>
      <c r="E1940" s="128"/>
      <c r="G1940" s="129"/>
      <c r="I1940" s="130"/>
    </row>
    <row r="1941" spans="2:9">
      <c r="B1941" s="127"/>
      <c r="C1941" s="128"/>
      <c r="E1941" s="128"/>
      <c r="G1941" s="129"/>
      <c r="I1941" s="130"/>
    </row>
    <row r="1942" spans="2:9">
      <c r="B1942" s="127"/>
      <c r="C1942" s="128"/>
      <c r="E1942" s="128"/>
      <c r="G1942" s="129"/>
      <c r="I1942" s="130"/>
    </row>
    <row r="1943" spans="2:9">
      <c r="B1943" s="127"/>
      <c r="C1943" s="128"/>
      <c r="E1943" s="128"/>
      <c r="G1943" s="129"/>
      <c r="I1943" s="130"/>
    </row>
    <row r="1944" spans="2:9">
      <c r="B1944" s="127"/>
      <c r="C1944" s="128"/>
      <c r="E1944" s="128"/>
      <c r="G1944" s="129"/>
      <c r="I1944" s="130"/>
    </row>
    <row r="1945" spans="2:9">
      <c r="B1945" s="127"/>
      <c r="C1945" s="128"/>
      <c r="E1945" s="128"/>
      <c r="G1945" s="129"/>
      <c r="I1945" s="130"/>
    </row>
    <row r="1946" spans="2:9">
      <c r="B1946" s="127"/>
      <c r="C1946" s="128"/>
      <c r="E1946" s="128"/>
      <c r="G1946" s="129"/>
      <c r="I1946" s="130"/>
    </row>
    <row r="1947" spans="2:9">
      <c r="B1947" s="127"/>
      <c r="C1947" s="128"/>
      <c r="E1947" s="128"/>
      <c r="G1947" s="129"/>
      <c r="I1947" s="130"/>
    </row>
    <row r="1948" spans="2:9">
      <c r="B1948" s="127"/>
      <c r="C1948" s="128"/>
      <c r="E1948" s="128"/>
      <c r="G1948" s="129"/>
      <c r="I1948" s="130"/>
    </row>
    <row r="1949" spans="2:9">
      <c r="B1949" s="127"/>
      <c r="C1949" s="128"/>
      <c r="E1949" s="128"/>
      <c r="G1949" s="129"/>
      <c r="I1949" s="130"/>
    </row>
    <row r="1950" spans="2:9">
      <c r="B1950" s="127"/>
      <c r="C1950" s="128"/>
      <c r="E1950" s="128"/>
      <c r="G1950" s="129"/>
      <c r="I1950" s="130"/>
    </row>
    <row r="1951" spans="2:9">
      <c r="B1951" s="127"/>
      <c r="C1951" s="128"/>
      <c r="E1951" s="128"/>
      <c r="G1951" s="129"/>
      <c r="I1951" s="130"/>
    </row>
    <row r="1952" spans="2:9">
      <c r="B1952" s="127"/>
      <c r="C1952" s="128"/>
      <c r="E1952" s="128"/>
      <c r="G1952" s="129"/>
      <c r="I1952" s="130"/>
    </row>
    <row r="1953" spans="2:9">
      <c r="B1953" s="127"/>
      <c r="C1953" s="128"/>
      <c r="E1953" s="128"/>
      <c r="G1953" s="129"/>
      <c r="I1953" s="130"/>
    </row>
    <row r="1954" spans="2:9">
      <c r="B1954" s="127"/>
      <c r="C1954" s="128"/>
      <c r="E1954" s="128"/>
      <c r="G1954" s="129"/>
      <c r="I1954" s="130"/>
    </row>
    <row r="1955" spans="2:9">
      <c r="B1955" s="127"/>
      <c r="C1955" s="128"/>
      <c r="E1955" s="128"/>
      <c r="G1955" s="129"/>
      <c r="I1955" s="130"/>
    </row>
    <row r="1956" spans="2:9">
      <c r="B1956" s="127"/>
      <c r="C1956" s="128"/>
      <c r="E1956" s="128"/>
      <c r="G1956" s="129"/>
      <c r="I1956" s="130"/>
    </row>
    <row r="1957" spans="2:9">
      <c r="B1957" s="127"/>
      <c r="C1957" s="128"/>
      <c r="E1957" s="128"/>
      <c r="G1957" s="129"/>
      <c r="I1957" s="130"/>
    </row>
    <row r="1958" spans="2:9">
      <c r="B1958" s="127"/>
      <c r="C1958" s="128"/>
      <c r="E1958" s="128"/>
      <c r="G1958" s="129"/>
      <c r="I1958" s="130"/>
    </row>
    <row r="1959" spans="2:9">
      <c r="B1959" s="127"/>
      <c r="C1959" s="128"/>
      <c r="E1959" s="128"/>
      <c r="G1959" s="129"/>
      <c r="I1959" s="130"/>
    </row>
    <row r="1960" spans="2:9">
      <c r="B1960" s="127"/>
      <c r="C1960" s="128"/>
      <c r="E1960" s="128"/>
      <c r="G1960" s="129"/>
      <c r="I1960" s="130"/>
    </row>
    <row r="1961" spans="2:9">
      <c r="B1961" s="127"/>
      <c r="C1961" s="128"/>
      <c r="E1961" s="128"/>
      <c r="G1961" s="129"/>
      <c r="I1961" s="130"/>
    </row>
    <row r="1962" spans="2:9">
      <c r="B1962" s="127"/>
      <c r="C1962" s="128"/>
      <c r="E1962" s="128"/>
      <c r="G1962" s="129"/>
      <c r="I1962" s="130"/>
    </row>
    <row r="1963" spans="2:9">
      <c r="B1963" s="127"/>
      <c r="C1963" s="128"/>
      <c r="E1963" s="128"/>
      <c r="G1963" s="129"/>
      <c r="I1963" s="130"/>
    </row>
    <row r="1964" spans="2:9">
      <c r="B1964" s="127"/>
      <c r="C1964" s="128"/>
      <c r="E1964" s="128"/>
      <c r="G1964" s="129"/>
      <c r="I1964" s="130"/>
    </row>
    <row r="1965" spans="2:9">
      <c r="B1965" s="127"/>
      <c r="C1965" s="128"/>
      <c r="E1965" s="128"/>
      <c r="G1965" s="129"/>
      <c r="I1965" s="130"/>
    </row>
    <row r="1966" spans="2:9">
      <c r="B1966" s="127"/>
      <c r="C1966" s="128"/>
      <c r="E1966" s="128"/>
      <c r="G1966" s="129"/>
      <c r="I1966" s="130"/>
    </row>
    <row r="1967" spans="2:9">
      <c r="B1967" s="127"/>
      <c r="C1967" s="128"/>
      <c r="E1967" s="128"/>
      <c r="G1967" s="129"/>
      <c r="I1967" s="130"/>
    </row>
    <row r="1968" spans="2:9">
      <c r="B1968" s="127"/>
      <c r="C1968" s="128"/>
      <c r="E1968" s="128"/>
      <c r="G1968" s="129"/>
      <c r="I1968" s="130"/>
    </row>
    <row r="1969" spans="2:9">
      <c r="B1969" s="127"/>
      <c r="C1969" s="128"/>
      <c r="E1969" s="128"/>
      <c r="G1969" s="129"/>
      <c r="I1969" s="130"/>
    </row>
    <row r="1970" spans="2:9">
      <c r="B1970" s="127"/>
      <c r="C1970" s="128"/>
      <c r="E1970" s="128"/>
      <c r="G1970" s="129"/>
      <c r="I1970" s="130"/>
    </row>
    <row r="1971" spans="2:9">
      <c r="B1971" s="127"/>
      <c r="C1971" s="128"/>
      <c r="E1971" s="128"/>
      <c r="G1971" s="129"/>
      <c r="I1971" s="130"/>
    </row>
    <row r="1972" spans="2:9">
      <c r="B1972" s="127"/>
      <c r="C1972" s="128"/>
      <c r="E1972" s="128"/>
      <c r="G1972" s="129"/>
      <c r="I1972" s="130"/>
    </row>
    <row r="1973" spans="2:9">
      <c r="B1973" s="127"/>
      <c r="C1973" s="128"/>
      <c r="E1973" s="128"/>
      <c r="G1973" s="129"/>
      <c r="I1973" s="130"/>
    </row>
    <row r="1974" spans="2:9">
      <c r="B1974" s="127"/>
      <c r="C1974" s="128"/>
      <c r="E1974" s="128"/>
      <c r="G1974" s="129"/>
      <c r="I1974" s="130"/>
    </row>
    <row r="1975" spans="2:9">
      <c r="B1975" s="127"/>
      <c r="C1975" s="128"/>
      <c r="E1975" s="128"/>
      <c r="G1975" s="129"/>
      <c r="I1975" s="130"/>
    </row>
    <row r="1976" spans="2:9">
      <c r="B1976" s="127"/>
      <c r="C1976" s="128"/>
      <c r="E1976" s="128"/>
      <c r="G1976" s="129"/>
      <c r="I1976" s="130"/>
    </row>
    <row r="1977" spans="2:9">
      <c r="B1977" s="127"/>
      <c r="C1977" s="128"/>
      <c r="E1977" s="128"/>
      <c r="G1977" s="129"/>
      <c r="I1977" s="130"/>
    </row>
    <row r="1978" spans="2:9">
      <c r="B1978" s="127"/>
      <c r="C1978" s="128"/>
      <c r="E1978" s="128"/>
      <c r="G1978" s="129"/>
      <c r="I1978" s="130"/>
    </row>
    <row r="1979" spans="2:9">
      <c r="B1979" s="127"/>
      <c r="C1979" s="128"/>
      <c r="E1979" s="128"/>
      <c r="G1979" s="129"/>
      <c r="I1979" s="130"/>
    </row>
    <row r="1980" spans="2:9">
      <c r="B1980" s="127"/>
      <c r="C1980" s="128"/>
      <c r="E1980" s="128"/>
      <c r="G1980" s="129"/>
      <c r="I1980" s="130"/>
    </row>
    <row r="1981" spans="2:9">
      <c r="B1981" s="127"/>
      <c r="C1981" s="128"/>
      <c r="E1981" s="128"/>
      <c r="G1981" s="129"/>
      <c r="I1981" s="130"/>
    </row>
    <row r="1982" spans="2:9">
      <c r="B1982" s="127"/>
      <c r="C1982" s="128"/>
      <c r="E1982" s="128"/>
      <c r="G1982" s="129"/>
      <c r="I1982" s="130"/>
    </row>
    <row r="1983" spans="2:9">
      <c r="B1983" s="127"/>
      <c r="C1983" s="128"/>
      <c r="E1983" s="128"/>
      <c r="G1983" s="129"/>
      <c r="I1983" s="130"/>
    </row>
    <row r="1984" spans="2:9">
      <c r="B1984" s="127"/>
      <c r="C1984" s="128"/>
      <c r="E1984" s="128"/>
      <c r="G1984" s="129"/>
      <c r="I1984" s="130"/>
    </row>
    <row r="1985" spans="2:9">
      <c r="B1985" s="127"/>
      <c r="C1985" s="128"/>
      <c r="E1985" s="128"/>
      <c r="G1985" s="129"/>
      <c r="I1985" s="130"/>
    </row>
    <row r="1986" spans="2:9">
      <c r="B1986" s="127"/>
      <c r="C1986" s="128"/>
      <c r="E1986" s="128"/>
      <c r="G1986" s="129"/>
      <c r="I1986" s="130"/>
    </row>
    <row r="1987" spans="2:9">
      <c r="B1987" s="127"/>
      <c r="C1987" s="128"/>
      <c r="E1987" s="128"/>
      <c r="G1987" s="129"/>
      <c r="I1987" s="130"/>
    </row>
    <row r="1988" spans="2:9">
      <c r="B1988" s="127"/>
      <c r="C1988" s="128"/>
      <c r="E1988" s="128"/>
      <c r="G1988" s="129"/>
      <c r="I1988" s="130"/>
    </row>
    <row r="1989" spans="2:9">
      <c r="B1989" s="127"/>
      <c r="C1989" s="128"/>
      <c r="E1989" s="128"/>
      <c r="G1989" s="129"/>
      <c r="I1989" s="130"/>
    </row>
    <row r="1990" spans="2:9">
      <c r="B1990" s="127"/>
      <c r="C1990" s="128"/>
      <c r="E1990" s="128"/>
      <c r="G1990" s="129"/>
      <c r="I1990" s="130"/>
    </row>
    <row r="1991" spans="2:9">
      <c r="B1991" s="127"/>
      <c r="C1991" s="128"/>
      <c r="E1991" s="128"/>
      <c r="G1991" s="129"/>
      <c r="I1991" s="130"/>
    </row>
    <row r="1992" spans="2:9">
      <c r="B1992" s="127"/>
      <c r="C1992" s="128"/>
      <c r="E1992" s="128"/>
      <c r="G1992" s="129"/>
      <c r="I1992" s="130"/>
    </row>
    <row r="1993" spans="2:9">
      <c r="B1993" s="127"/>
      <c r="C1993" s="128"/>
      <c r="E1993" s="128"/>
      <c r="G1993" s="129"/>
      <c r="I1993" s="130"/>
    </row>
    <row r="1994" spans="2:9">
      <c r="B1994" s="127"/>
      <c r="C1994" s="128"/>
      <c r="E1994" s="128"/>
      <c r="G1994" s="129"/>
      <c r="I1994" s="130"/>
    </row>
    <row r="1995" spans="2:9">
      <c r="B1995" s="127"/>
      <c r="C1995" s="128"/>
      <c r="E1995" s="128"/>
      <c r="G1995" s="129"/>
      <c r="I1995" s="130"/>
    </row>
    <row r="1996" spans="2:9">
      <c r="B1996" s="127"/>
      <c r="C1996" s="128"/>
      <c r="E1996" s="128"/>
      <c r="G1996" s="129"/>
      <c r="I1996" s="130"/>
    </row>
    <row r="1997" spans="2:9">
      <c r="B1997" s="127"/>
      <c r="C1997" s="128"/>
      <c r="E1997" s="128"/>
      <c r="G1997" s="129"/>
      <c r="I1997" s="130"/>
    </row>
    <row r="1998" spans="2:9">
      <c r="B1998" s="127"/>
      <c r="C1998" s="128"/>
      <c r="E1998" s="128"/>
      <c r="G1998" s="129"/>
      <c r="I1998" s="130"/>
    </row>
    <row r="1999" spans="2:9">
      <c r="B1999" s="127"/>
      <c r="C1999" s="128"/>
      <c r="E1999" s="128"/>
      <c r="G1999" s="129"/>
      <c r="I1999" s="130"/>
    </row>
    <row r="2000" spans="2:9">
      <c r="B2000" s="127"/>
      <c r="C2000" s="128"/>
      <c r="E2000" s="128"/>
      <c r="G2000" s="129"/>
      <c r="I2000" s="130"/>
    </row>
    <row r="2001" spans="2:9">
      <c r="B2001" s="127"/>
      <c r="C2001" s="128"/>
      <c r="E2001" s="128"/>
      <c r="G2001" s="129"/>
      <c r="I2001" s="130"/>
    </row>
    <row r="2002" spans="2:9">
      <c r="B2002" s="127"/>
      <c r="C2002" s="128"/>
      <c r="E2002" s="128"/>
      <c r="G2002" s="129"/>
      <c r="I2002" s="130"/>
    </row>
    <row r="2003" spans="2:9">
      <c r="B2003" s="127"/>
      <c r="C2003" s="128"/>
      <c r="E2003" s="128"/>
      <c r="G2003" s="129"/>
      <c r="I2003" s="130"/>
    </row>
    <row r="2004" spans="2:9">
      <c r="B2004" s="127"/>
      <c r="C2004" s="128"/>
      <c r="E2004" s="128"/>
      <c r="G2004" s="129"/>
      <c r="I2004" s="130"/>
    </row>
    <row r="2005" spans="2:9">
      <c r="B2005" s="127"/>
      <c r="C2005" s="128"/>
      <c r="E2005" s="128"/>
      <c r="G2005" s="129"/>
      <c r="I2005" s="130"/>
    </row>
    <row r="2006" spans="2:9">
      <c r="B2006" s="127"/>
      <c r="C2006" s="128"/>
      <c r="E2006" s="128"/>
      <c r="G2006" s="129"/>
      <c r="I2006" s="130"/>
    </row>
    <row r="2007" spans="2:9">
      <c r="B2007" s="127"/>
      <c r="C2007" s="128"/>
      <c r="E2007" s="128"/>
      <c r="G2007" s="129"/>
      <c r="I2007" s="130"/>
    </row>
    <row r="2008" spans="2:9">
      <c r="B2008" s="127"/>
      <c r="C2008" s="128"/>
      <c r="E2008" s="128"/>
      <c r="G2008" s="129"/>
      <c r="I2008" s="130"/>
    </row>
    <row r="2009" spans="2:9">
      <c r="B2009" s="127"/>
      <c r="C2009" s="128"/>
      <c r="E2009" s="128"/>
      <c r="G2009" s="129"/>
      <c r="I2009" s="130"/>
    </row>
    <row r="2010" spans="2:9">
      <c r="B2010" s="127"/>
      <c r="C2010" s="128"/>
      <c r="E2010" s="128"/>
      <c r="G2010" s="129"/>
      <c r="I2010" s="130"/>
    </row>
    <row r="2011" spans="2:9">
      <c r="B2011" s="127"/>
      <c r="C2011" s="128"/>
      <c r="E2011" s="128"/>
      <c r="G2011" s="129"/>
      <c r="I2011" s="130"/>
    </row>
    <row r="2012" spans="2:9">
      <c r="B2012" s="127"/>
      <c r="C2012" s="128"/>
      <c r="E2012" s="128"/>
      <c r="G2012" s="129"/>
      <c r="I2012" s="130"/>
    </row>
    <row r="2013" spans="2:9">
      <c r="B2013" s="127"/>
      <c r="C2013" s="128"/>
      <c r="E2013" s="128"/>
      <c r="G2013" s="129"/>
      <c r="I2013" s="130"/>
    </row>
    <row r="2014" spans="2:9">
      <c r="B2014" s="127"/>
      <c r="C2014" s="128"/>
      <c r="E2014" s="128"/>
      <c r="G2014" s="129"/>
      <c r="I2014" s="130"/>
    </row>
    <row r="2015" spans="2:9">
      <c r="B2015" s="127"/>
      <c r="C2015" s="128"/>
      <c r="E2015" s="128"/>
      <c r="G2015" s="129"/>
      <c r="I2015" s="130"/>
    </row>
    <row r="2016" spans="2:9">
      <c r="B2016" s="127"/>
      <c r="C2016" s="128"/>
      <c r="E2016" s="128"/>
      <c r="G2016" s="129"/>
      <c r="I2016" s="130"/>
    </row>
    <row r="2017" spans="2:9">
      <c r="B2017" s="127"/>
      <c r="C2017" s="128"/>
      <c r="E2017" s="128"/>
      <c r="G2017" s="129"/>
      <c r="I2017" s="130"/>
    </row>
    <row r="2018" spans="2:9">
      <c r="B2018" s="127"/>
      <c r="C2018" s="128"/>
      <c r="E2018" s="128"/>
      <c r="G2018" s="129"/>
      <c r="I2018" s="130"/>
    </row>
    <row r="2019" spans="2:9">
      <c r="B2019" s="127"/>
      <c r="C2019" s="128"/>
      <c r="E2019" s="128"/>
      <c r="G2019" s="129"/>
      <c r="I2019" s="130"/>
    </row>
    <row r="2020" spans="2:9">
      <c r="B2020" s="127"/>
      <c r="C2020" s="128"/>
      <c r="E2020" s="128"/>
      <c r="G2020" s="129"/>
      <c r="I2020" s="130"/>
    </row>
    <row r="2021" spans="2:9">
      <c r="B2021" s="127"/>
      <c r="C2021" s="128"/>
      <c r="E2021" s="128"/>
      <c r="G2021" s="129"/>
      <c r="I2021" s="130"/>
    </row>
    <row r="2022" spans="2:9">
      <c r="B2022" s="127"/>
      <c r="C2022" s="128"/>
      <c r="E2022" s="128"/>
      <c r="G2022" s="129"/>
      <c r="I2022" s="130"/>
    </row>
    <row r="2023" spans="2:9">
      <c r="B2023" s="127"/>
      <c r="C2023" s="128"/>
      <c r="E2023" s="128"/>
      <c r="G2023" s="129"/>
      <c r="I2023" s="130"/>
    </row>
    <row r="2024" spans="2:9">
      <c r="B2024" s="127"/>
      <c r="C2024" s="128"/>
      <c r="E2024" s="128"/>
      <c r="G2024" s="129"/>
      <c r="I2024" s="130"/>
    </row>
    <row r="2025" spans="2:9">
      <c r="B2025" s="127"/>
      <c r="C2025" s="128"/>
      <c r="E2025" s="128"/>
      <c r="G2025" s="129"/>
      <c r="I2025" s="130"/>
    </row>
    <row r="2026" spans="2:9">
      <c r="B2026" s="127"/>
      <c r="C2026" s="128"/>
      <c r="E2026" s="128"/>
      <c r="G2026" s="129"/>
      <c r="I2026" s="130"/>
    </row>
    <row r="2027" spans="2:9">
      <c r="B2027" s="127"/>
      <c r="C2027" s="128"/>
      <c r="E2027" s="128"/>
      <c r="G2027" s="129"/>
      <c r="I2027" s="130"/>
    </row>
    <row r="2028" spans="2:9">
      <c r="B2028" s="127"/>
      <c r="C2028" s="128"/>
      <c r="E2028" s="128"/>
      <c r="G2028" s="129"/>
      <c r="I2028" s="130"/>
    </row>
    <row r="2029" spans="2:9">
      <c r="B2029" s="127"/>
      <c r="C2029" s="128"/>
      <c r="E2029" s="128"/>
      <c r="G2029" s="129"/>
      <c r="I2029" s="130"/>
    </row>
    <row r="2030" spans="2:9">
      <c r="B2030" s="127"/>
      <c r="C2030" s="128"/>
      <c r="E2030" s="128"/>
      <c r="G2030" s="129"/>
      <c r="I2030" s="130"/>
    </row>
    <row r="2031" spans="2:9">
      <c r="B2031" s="127"/>
      <c r="C2031" s="128"/>
      <c r="E2031" s="128"/>
      <c r="G2031" s="129"/>
      <c r="I2031" s="130"/>
    </row>
    <row r="2032" spans="2:9">
      <c r="B2032" s="127"/>
      <c r="C2032" s="128"/>
      <c r="E2032" s="128"/>
      <c r="G2032" s="129"/>
      <c r="I2032" s="130"/>
    </row>
    <row r="2033" spans="2:9">
      <c r="B2033" s="127"/>
      <c r="C2033" s="128"/>
      <c r="E2033" s="128"/>
      <c r="G2033" s="129"/>
      <c r="I2033" s="130"/>
    </row>
    <row r="2034" spans="2:9">
      <c r="B2034" s="127"/>
      <c r="C2034" s="128"/>
      <c r="E2034" s="128"/>
      <c r="G2034" s="129"/>
      <c r="I2034" s="130"/>
    </row>
    <row r="2035" spans="2:9">
      <c r="B2035" s="127"/>
      <c r="C2035" s="128"/>
      <c r="E2035" s="128"/>
      <c r="G2035" s="129"/>
      <c r="I2035" s="130"/>
    </row>
    <row r="2036" spans="2:9">
      <c r="B2036" s="127"/>
      <c r="C2036" s="128"/>
      <c r="E2036" s="128"/>
      <c r="G2036" s="129"/>
      <c r="I2036" s="130"/>
    </row>
    <row r="2037" spans="2:9">
      <c r="B2037" s="127"/>
      <c r="C2037" s="128"/>
      <c r="E2037" s="128"/>
      <c r="G2037" s="129"/>
      <c r="I2037" s="130"/>
    </row>
    <row r="2038" spans="2:9">
      <c r="B2038" s="127"/>
      <c r="C2038" s="128"/>
      <c r="E2038" s="128"/>
      <c r="G2038" s="129"/>
      <c r="I2038" s="130"/>
    </row>
    <row r="2039" spans="2:9">
      <c r="B2039" s="127"/>
      <c r="C2039" s="128"/>
      <c r="E2039" s="128"/>
      <c r="G2039" s="129"/>
      <c r="I2039" s="130"/>
    </row>
    <row r="2040" spans="2:9">
      <c r="B2040" s="127"/>
      <c r="C2040" s="128"/>
      <c r="E2040" s="128"/>
      <c r="G2040" s="129"/>
      <c r="I2040" s="130"/>
    </row>
    <row r="2041" spans="2:9">
      <c r="B2041" s="127"/>
      <c r="C2041" s="128"/>
      <c r="E2041" s="128"/>
      <c r="G2041" s="129"/>
      <c r="I2041" s="130"/>
    </row>
    <row r="2042" spans="2:9">
      <c r="B2042" s="127"/>
      <c r="C2042" s="128"/>
      <c r="E2042" s="128"/>
      <c r="G2042" s="129"/>
      <c r="I2042" s="130"/>
    </row>
    <row r="2043" spans="2:9">
      <c r="B2043" s="127"/>
      <c r="C2043" s="128"/>
      <c r="E2043" s="128"/>
      <c r="G2043" s="129"/>
      <c r="I2043" s="130"/>
    </row>
    <row r="2044" spans="2:9">
      <c r="B2044" s="127"/>
      <c r="C2044" s="128"/>
      <c r="E2044" s="128"/>
      <c r="G2044" s="129"/>
      <c r="I2044" s="130"/>
    </row>
    <row r="2045" spans="2:9">
      <c r="B2045" s="127"/>
      <c r="C2045" s="128"/>
      <c r="E2045" s="128"/>
      <c r="G2045" s="129"/>
      <c r="I2045" s="130"/>
    </row>
    <row r="2046" spans="2:9">
      <c r="B2046" s="127"/>
      <c r="C2046" s="128"/>
      <c r="E2046" s="128"/>
      <c r="G2046" s="129"/>
      <c r="I2046" s="130"/>
    </row>
    <row r="2047" spans="2:9">
      <c r="B2047" s="127"/>
      <c r="C2047" s="128"/>
      <c r="E2047" s="128"/>
      <c r="G2047" s="129"/>
      <c r="I2047" s="130"/>
    </row>
    <row r="2048" spans="2:9">
      <c r="B2048" s="127"/>
      <c r="C2048" s="128"/>
      <c r="E2048" s="128"/>
      <c r="G2048" s="129"/>
      <c r="I2048" s="130"/>
    </row>
    <row r="2049" spans="2:9">
      <c r="B2049" s="127"/>
      <c r="C2049" s="128"/>
      <c r="E2049" s="128"/>
      <c r="G2049" s="129"/>
      <c r="I2049" s="130"/>
    </row>
    <row r="2050" spans="2:9">
      <c r="B2050" s="127"/>
      <c r="C2050" s="128"/>
      <c r="E2050" s="128"/>
      <c r="G2050" s="129"/>
      <c r="I2050" s="130"/>
    </row>
    <row r="2051" spans="2:9">
      <c r="B2051" s="127"/>
      <c r="C2051" s="128"/>
      <c r="E2051" s="128"/>
      <c r="G2051" s="129"/>
      <c r="I2051" s="130"/>
    </row>
    <row r="2052" spans="2:9">
      <c r="B2052" s="127"/>
      <c r="C2052" s="128"/>
      <c r="E2052" s="128"/>
      <c r="G2052" s="129"/>
      <c r="I2052" s="130"/>
    </row>
    <row r="2053" spans="2:9">
      <c r="B2053" s="127"/>
      <c r="C2053" s="128"/>
      <c r="E2053" s="128"/>
      <c r="G2053" s="129"/>
      <c r="I2053" s="130"/>
    </row>
    <row r="2054" spans="2:9">
      <c r="B2054" s="127"/>
      <c r="C2054" s="128"/>
      <c r="E2054" s="128"/>
      <c r="G2054" s="129"/>
      <c r="I2054" s="130"/>
    </row>
    <row r="2055" spans="2:9">
      <c r="B2055" s="127"/>
      <c r="C2055" s="128"/>
      <c r="E2055" s="128"/>
      <c r="G2055" s="129"/>
      <c r="I2055" s="130"/>
    </row>
    <row r="2056" spans="2:9">
      <c r="B2056" s="127"/>
      <c r="C2056" s="128"/>
      <c r="E2056" s="128"/>
      <c r="G2056" s="129"/>
      <c r="I2056" s="130"/>
    </row>
    <row r="2057" spans="2:9">
      <c r="B2057" s="127"/>
      <c r="C2057" s="128"/>
      <c r="E2057" s="128"/>
      <c r="G2057" s="129"/>
      <c r="I2057" s="130"/>
    </row>
    <row r="2058" spans="2:9">
      <c r="B2058" s="127"/>
      <c r="C2058" s="128"/>
      <c r="E2058" s="128"/>
      <c r="G2058" s="129"/>
      <c r="I2058" s="130"/>
    </row>
    <row r="2059" spans="2:9">
      <c r="B2059" s="127"/>
      <c r="C2059" s="128"/>
      <c r="E2059" s="128"/>
      <c r="G2059" s="129"/>
      <c r="I2059" s="130"/>
    </row>
    <row r="2060" spans="2:9">
      <c r="B2060" s="127"/>
      <c r="C2060" s="128"/>
      <c r="E2060" s="128"/>
      <c r="G2060" s="129"/>
      <c r="I2060" s="130"/>
    </row>
    <row r="2061" spans="2:9">
      <c r="B2061" s="127"/>
      <c r="C2061" s="128"/>
      <c r="E2061" s="128"/>
      <c r="G2061" s="129"/>
      <c r="I2061" s="130"/>
    </row>
    <row r="2062" spans="2:9">
      <c r="B2062" s="127"/>
      <c r="C2062" s="128"/>
      <c r="E2062" s="128"/>
      <c r="G2062" s="129"/>
      <c r="I2062" s="130"/>
    </row>
    <row r="2063" spans="2:9">
      <c r="B2063" s="127"/>
      <c r="C2063" s="128"/>
      <c r="E2063" s="128"/>
      <c r="G2063" s="129"/>
      <c r="I2063" s="130"/>
    </row>
    <row r="2064" spans="2:9">
      <c r="B2064" s="127"/>
      <c r="C2064" s="128"/>
      <c r="E2064" s="128"/>
      <c r="G2064" s="129"/>
      <c r="I2064" s="130"/>
    </row>
    <row r="2065" spans="2:9">
      <c r="B2065" s="127"/>
      <c r="C2065" s="128"/>
      <c r="E2065" s="128"/>
      <c r="G2065" s="129"/>
      <c r="I2065" s="130"/>
    </row>
    <row r="2066" spans="2:9">
      <c r="B2066" s="127"/>
      <c r="C2066" s="128"/>
      <c r="E2066" s="128"/>
      <c r="G2066" s="129"/>
      <c r="I2066" s="130"/>
    </row>
    <row r="2067" spans="2:9">
      <c r="B2067" s="127"/>
      <c r="C2067" s="128"/>
      <c r="E2067" s="128"/>
      <c r="G2067" s="129"/>
      <c r="I2067" s="130"/>
    </row>
    <row r="2068" spans="2:9">
      <c r="B2068" s="127"/>
      <c r="C2068" s="128"/>
      <c r="E2068" s="128"/>
      <c r="G2068" s="129"/>
      <c r="I2068" s="130"/>
    </row>
    <row r="2069" spans="2:9">
      <c r="B2069" s="127"/>
      <c r="C2069" s="128"/>
      <c r="E2069" s="128"/>
      <c r="G2069" s="129"/>
      <c r="I2069" s="130"/>
    </row>
    <row r="2070" spans="2:9">
      <c r="B2070" s="127"/>
      <c r="C2070" s="128"/>
      <c r="E2070" s="128"/>
      <c r="G2070" s="129"/>
      <c r="I2070" s="130"/>
    </row>
    <row r="2071" spans="2:9">
      <c r="B2071" s="127"/>
      <c r="C2071" s="128"/>
      <c r="E2071" s="128"/>
      <c r="G2071" s="129"/>
      <c r="I2071" s="130"/>
    </row>
    <row r="2072" spans="2:9">
      <c r="B2072" s="127"/>
      <c r="C2072" s="128"/>
      <c r="E2072" s="128"/>
      <c r="G2072" s="129"/>
      <c r="I2072" s="130"/>
    </row>
    <row r="2073" spans="2:9">
      <c r="B2073" s="127"/>
      <c r="C2073" s="128"/>
      <c r="E2073" s="128"/>
      <c r="G2073" s="129"/>
      <c r="I2073" s="130"/>
    </row>
    <row r="2074" spans="2:9">
      <c r="B2074" s="127"/>
      <c r="C2074" s="128"/>
      <c r="E2074" s="128"/>
      <c r="G2074" s="129"/>
      <c r="I2074" s="130"/>
    </row>
    <row r="2075" spans="2:9">
      <c r="B2075" s="127"/>
      <c r="C2075" s="128"/>
      <c r="E2075" s="128"/>
      <c r="G2075" s="129"/>
      <c r="I2075" s="130"/>
    </row>
    <row r="2076" spans="2:9">
      <c r="B2076" s="127"/>
      <c r="C2076" s="128"/>
      <c r="E2076" s="128"/>
      <c r="G2076" s="129"/>
      <c r="I2076" s="130"/>
    </row>
    <row r="2077" spans="2:9">
      <c r="B2077" s="127"/>
      <c r="C2077" s="128"/>
      <c r="E2077" s="128"/>
      <c r="G2077" s="129"/>
      <c r="I2077" s="130"/>
    </row>
    <row r="2078" spans="2:9">
      <c r="B2078" s="127"/>
      <c r="C2078" s="128"/>
      <c r="E2078" s="128"/>
      <c r="G2078" s="129"/>
      <c r="I2078" s="130"/>
    </row>
    <row r="2079" spans="2:9">
      <c r="B2079" s="127"/>
      <c r="C2079" s="128"/>
      <c r="E2079" s="128"/>
      <c r="G2079" s="129"/>
      <c r="I2079" s="130"/>
    </row>
    <row r="2080" spans="2:9">
      <c r="B2080" s="127"/>
      <c r="C2080" s="128"/>
      <c r="E2080" s="128"/>
      <c r="G2080" s="129"/>
      <c r="I2080" s="130"/>
    </row>
    <row r="2081" spans="2:9">
      <c r="B2081" s="127"/>
      <c r="C2081" s="128"/>
      <c r="E2081" s="128"/>
      <c r="G2081" s="129"/>
      <c r="I2081" s="130"/>
    </row>
    <row r="2082" spans="2:9">
      <c r="B2082" s="127"/>
      <c r="C2082" s="128"/>
      <c r="E2082" s="128"/>
      <c r="G2082" s="129"/>
      <c r="I2082" s="130"/>
    </row>
    <row r="2083" spans="2:9">
      <c r="B2083" s="127"/>
      <c r="C2083" s="128"/>
      <c r="E2083" s="128"/>
      <c r="G2083" s="129"/>
      <c r="I2083" s="130"/>
    </row>
    <row r="2084" spans="2:9">
      <c r="B2084" s="127"/>
      <c r="C2084" s="128"/>
      <c r="E2084" s="128"/>
      <c r="G2084" s="129"/>
      <c r="I2084" s="130"/>
    </row>
    <row r="2085" spans="2:9">
      <c r="B2085" s="127"/>
      <c r="C2085" s="128"/>
      <c r="E2085" s="128"/>
      <c r="G2085" s="129"/>
      <c r="I2085" s="130"/>
    </row>
    <row r="2086" spans="2:9">
      <c r="B2086" s="127"/>
      <c r="C2086" s="128"/>
      <c r="E2086" s="128"/>
      <c r="G2086" s="129"/>
      <c r="I2086" s="130"/>
    </row>
    <row r="2087" spans="2:9">
      <c r="B2087" s="127"/>
      <c r="C2087" s="128"/>
      <c r="E2087" s="128"/>
      <c r="G2087" s="129"/>
      <c r="I2087" s="130"/>
    </row>
    <row r="2088" spans="2:9">
      <c r="B2088" s="127"/>
      <c r="C2088" s="128"/>
      <c r="E2088" s="128"/>
      <c r="G2088" s="129"/>
      <c r="I2088" s="130"/>
    </row>
    <row r="2089" spans="2:9">
      <c r="B2089" s="127"/>
      <c r="C2089" s="128"/>
      <c r="E2089" s="128"/>
      <c r="G2089" s="129"/>
      <c r="I2089" s="130"/>
    </row>
    <row r="2090" spans="2:9">
      <c r="B2090" s="127"/>
      <c r="C2090" s="128"/>
      <c r="E2090" s="128"/>
      <c r="G2090" s="129"/>
      <c r="I2090" s="130"/>
    </row>
    <row r="2091" spans="2:9">
      <c r="B2091" s="127"/>
      <c r="C2091" s="128"/>
      <c r="E2091" s="128"/>
      <c r="G2091" s="129"/>
      <c r="I2091" s="130"/>
    </row>
    <row r="2092" spans="2:9">
      <c r="B2092" s="127"/>
      <c r="C2092" s="128"/>
      <c r="E2092" s="128"/>
      <c r="G2092" s="129"/>
      <c r="I2092" s="130"/>
    </row>
    <row r="2093" spans="2:9">
      <c r="B2093" s="127"/>
      <c r="C2093" s="128"/>
      <c r="E2093" s="128"/>
      <c r="G2093" s="129"/>
      <c r="I2093" s="130"/>
    </row>
    <row r="2094" spans="2:9">
      <c r="B2094" s="127"/>
      <c r="C2094" s="128"/>
      <c r="E2094" s="128"/>
      <c r="G2094" s="129"/>
      <c r="I2094" s="130"/>
    </row>
    <row r="2095" spans="2:9">
      <c r="B2095" s="127"/>
      <c r="C2095" s="128"/>
      <c r="E2095" s="128"/>
      <c r="G2095" s="129"/>
      <c r="I2095" s="130"/>
    </row>
    <row r="2096" spans="2:9">
      <c r="B2096" s="127"/>
      <c r="C2096" s="128"/>
      <c r="E2096" s="128"/>
      <c r="G2096" s="129"/>
      <c r="I2096" s="130"/>
    </row>
    <row r="2097" spans="2:9">
      <c r="B2097" s="127"/>
      <c r="C2097" s="128"/>
      <c r="E2097" s="128"/>
      <c r="G2097" s="129"/>
      <c r="I2097" s="130"/>
    </row>
    <row r="2098" spans="2:9">
      <c r="B2098" s="127"/>
      <c r="C2098" s="128"/>
      <c r="E2098" s="128"/>
      <c r="G2098" s="129"/>
      <c r="I2098" s="130"/>
    </row>
    <row r="2099" spans="2:9">
      <c r="B2099" s="127"/>
      <c r="C2099" s="128"/>
      <c r="E2099" s="128"/>
      <c r="G2099" s="129"/>
      <c r="I2099" s="130"/>
    </row>
    <row r="2100" spans="2:9">
      <c r="B2100" s="127"/>
      <c r="C2100" s="128"/>
      <c r="E2100" s="128"/>
      <c r="G2100" s="129"/>
      <c r="I2100" s="130"/>
    </row>
    <row r="2101" spans="2:9">
      <c r="B2101" s="127"/>
      <c r="C2101" s="128"/>
      <c r="E2101" s="128"/>
      <c r="G2101" s="129"/>
      <c r="I2101" s="130"/>
    </row>
    <row r="2102" spans="2:9">
      <c r="B2102" s="127"/>
      <c r="C2102" s="128"/>
      <c r="E2102" s="128"/>
      <c r="G2102" s="129"/>
      <c r="I2102" s="130"/>
    </row>
    <row r="2103" spans="2:9">
      <c r="B2103" s="127"/>
      <c r="C2103" s="128"/>
      <c r="E2103" s="128"/>
      <c r="G2103" s="129"/>
      <c r="I2103" s="130"/>
    </row>
    <row r="2104" spans="2:9">
      <c r="B2104" s="127"/>
      <c r="C2104" s="128"/>
      <c r="E2104" s="128"/>
      <c r="G2104" s="129"/>
      <c r="I2104" s="130"/>
    </row>
    <row r="2105" spans="2:9">
      <c r="B2105" s="127"/>
      <c r="C2105" s="128"/>
      <c r="E2105" s="128"/>
      <c r="G2105" s="129"/>
      <c r="I2105" s="130"/>
    </row>
    <row r="2106" spans="2:9">
      <c r="B2106" s="127"/>
      <c r="C2106" s="128"/>
      <c r="E2106" s="128"/>
      <c r="G2106" s="129"/>
      <c r="I2106" s="130"/>
    </row>
    <row r="2107" spans="2:9">
      <c r="B2107" s="127"/>
      <c r="C2107" s="128"/>
      <c r="E2107" s="128"/>
      <c r="G2107" s="129"/>
      <c r="I2107" s="130"/>
    </row>
    <row r="2108" spans="2:9">
      <c r="B2108" s="127"/>
      <c r="C2108" s="128"/>
      <c r="E2108" s="128"/>
      <c r="G2108" s="129"/>
      <c r="I2108" s="130"/>
    </row>
    <row r="2109" spans="2:9">
      <c r="B2109" s="127"/>
      <c r="C2109" s="128"/>
      <c r="E2109" s="128"/>
      <c r="G2109" s="129"/>
      <c r="I2109" s="130"/>
    </row>
    <row r="2110" spans="2:9">
      <c r="B2110" s="127"/>
      <c r="C2110" s="128"/>
      <c r="E2110" s="128"/>
      <c r="G2110" s="129"/>
      <c r="I2110" s="130"/>
    </row>
    <row r="2111" spans="2:9">
      <c r="B2111" s="127"/>
      <c r="C2111" s="128"/>
      <c r="E2111" s="128"/>
      <c r="G2111" s="129"/>
      <c r="I2111" s="130"/>
    </row>
    <row r="2112" spans="2:9">
      <c r="B2112" s="127"/>
      <c r="C2112" s="128"/>
      <c r="E2112" s="128"/>
      <c r="G2112" s="129"/>
      <c r="I2112" s="130"/>
    </row>
    <row r="2113" spans="2:9">
      <c r="B2113" s="127"/>
      <c r="C2113" s="128"/>
      <c r="E2113" s="128"/>
      <c r="G2113" s="129"/>
      <c r="I2113" s="130"/>
    </row>
    <row r="2114" spans="2:9">
      <c r="B2114" s="127"/>
      <c r="C2114" s="128"/>
      <c r="E2114" s="128"/>
      <c r="G2114" s="129"/>
      <c r="I2114" s="130"/>
    </row>
    <row r="2115" spans="2:9">
      <c r="B2115" s="127"/>
      <c r="C2115" s="128"/>
      <c r="E2115" s="128"/>
      <c r="G2115" s="129"/>
      <c r="I2115" s="130"/>
    </row>
    <row r="2116" spans="2:9">
      <c r="B2116" s="127"/>
      <c r="C2116" s="128"/>
      <c r="E2116" s="128"/>
      <c r="G2116" s="129"/>
      <c r="I2116" s="130"/>
    </row>
    <row r="2117" spans="2:9">
      <c r="B2117" s="127"/>
      <c r="C2117" s="128"/>
      <c r="E2117" s="128"/>
      <c r="G2117" s="129"/>
      <c r="I2117" s="130"/>
    </row>
    <row r="2118" spans="2:9">
      <c r="B2118" s="127"/>
      <c r="C2118" s="128"/>
      <c r="E2118" s="128"/>
      <c r="G2118" s="129"/>
      <c r="I2118" s="130"/>
    </row>
    <row r="2119" spans="2:9">
      <c r="B2119" s="127"/>
      <c r="C2119" s="128"/>
      <c r="E2119" s="128"/>
      <c r="G2119" s="129"/>
      <c r="I2119" s="130"/>
    </row>
    <row r="2120" spans="2:9">
      <c r="B2120" s="127"/>
      <c r="C2120" s="128"/>
      <c r="E2120" s="128"/>
      <c r="G2120" s="129"/>
      <c r="I2120" s="130"/>
    </row>
    <row r="2121" spans="2:9">
      <c r="B2121" s="127"/>
      <c r="C2121" s="128"/>
      <c r="E2121" s="128"/>
      <c r="G2121" s="129"/>
      <c r="I2121" s="130"/>
    </row>
    <row r="2122" spans="2:9">
      <c r="B2122" s="127"/>
      <c r="C2122" s="128"/>
      <c r="E2122" s="128"/>
      <c r="G2122" s="129"/>
      <c r="I2122" s="130"/>
    </row>
    <row r="2123" spans="2:9">
      <c r="B2123" s="127"/>
      <c r="C2123" s="128"/>
      <c r="E2123" s="128"/>
      <c r="G2123" s="129"/>
      <c r="I2123" s="130"/>
    </row>
    <row r="2124" spans="2:9">
      <c r="B2124" s="127"/>
      <c r="C2124" s="128"/>
      <c r="E2124" s="128"/>
      <c r="G2124" s="129"/>
      <c r="I2124" s="130"/>
    </row>
    <row r="2125" spans="2:9">
      <c r="B2125" s="127"/>
      <c r="C2125" s="128"/>
      <c r="E2125" s="128"/>
      <c r="G2125" s="129"/>
      <c r="I2125" s="130"/>
    </row>
    <row r="2126" spans="2:9">
      <c r="B2126" s="127"/>
      <c r="C2126" s="128"/>
      <c r="E2126" s="128"/>
      <c r="G2126" s="129"/>
      <c r="I2126" s="130"/>
    </row>
    <row r="2127" spans="2:9">
      <c r="B2127" s="127"/>
      <c r="C2127" s="128"/>
      <c r="E2127" s="128"/>
      <c r="G2127" s="129"/>
      <c r="I2127" s="130"/>
    </row>
    <row r="2128" spans="2:9">
      <c r="B2128" s="127"/>
      <c r="C2128" s="128"/>
      <c r="E2128" s="128"/>
      <c r="G2128" s="129"/>
      <c r="I2128" s="130"/>
    </row>
    <row r="2129" spans="2:9">
      <c r="B2129" s="127"/>
      <c r="C2129" s="128"/>
      <c r="E2129" s="128"/>
      <c r="G2129" s="129"/>
      <c r="I2129" s="130"/>
    </row>
    <row r="2130" spans="2:9">
      <c r="B2130" s="127"/>
      <c r="C2130" s="128"/>
      <c r="E2130" s="128"/>
      <c r="G2130" s="129"/>
      <c r="I2130" s="130"/>
    </row>
    <row r="2131" spans="2:9">
      <c r="B2131" s="127"/>
      <c r="C2131" s="128"/>
      <c r="E2131" s="128"/>
      <c r="G2131" s="129"/>
      <c r="I2131" s="130"/>
    </row>
    <row r="2132" spans="2:9">
      <c r="B2132" s="127"/>
      <c r="C2132" s="128"/>
      <c r="E2132" s="128"/>
      <c r="G2132" s="129"/>
      <c r="I2132" s="130"/>
    </row>
    <row r="2133" spans="2:9">
      <c r="B2133" s="127"/>
      <c r="C2133" s="128"/>
      <c r="E2133" s="128"/>
      <c r="G2133" s="129"/>
      <c r="I2133" s="130"/>
    </row>
    <row r="2134" spans="2:9">
      <c r="B2134" s="127"/>
      <c r="C2134" s="128"/>
      <c r="E2134" s="128"/>
      <c r="G2134" s="129"/>
      <c r="I2134" s="130"/>
    </row>
    <row r="2135" spans="2:9">
      <c r="B2135" s="127"/>
      <c r="C2135" s="128"/>
      <c r="E2135" s="128"/>
      <c r="G2135" s="129"/>
      <c r="I2135" s="130"/>
    </row>
    <row r="2136" spans="2:9">
      <c r="B2136" s="127"/>
      <c r="C2136" s="128"/>
      <c r="E2136" s="128"/>
      <c r="G2136" s="129"/>
      <c r="I2136" s="130"/>
    </row>
    <row r="2137" spans="2:9">
      <c r="B2137" s="127"/>
      <c r="C2137" s="128"/>
      <c r="E2137" s="128"/>
      <c r="G2137" s="129"/>
      <c r="I2137" s="130"/>
    </row>
    <row r="2138" spans="2:9">
      <c r="B2138" s="127"/>
      <c r="C2138" s="128"/>
      <c r="E2138" s="128"/>
      <c r="G2138" s="129"/>
      <c r="I2138" s="130"/>
    </row>
    <row r="2139" spans="2:9">
      <c r="B2139" s="127"/>
      <c r="C2139" s="128"/>
      <c r="E2139" s="128"/>
      <c r="G2139" s="129"/>
      <c r="I2139" s="130"/>
    </row>
    <row r="2140" spans="2:9">
      <c r="B2140" s="127"/>
      <c r="C2140" s="128"/>
      <c r="E2140" s="128"/>
      <c r="G2140" s="129"/>
      <c r="I2140" s="130"/>
    </row>
    <row r="2141" spans="2:9">
      <c r="B2141" s="127"/>
      <c r="C2141" s="128"/>
      <c r="E2141" s="128"/>
      <c r="G2141" s="129"/>
      <c r="I2141" s="130"/>
    </row>
    <row r="2142" spans="2:9">
      <c r="B2142" s="127"/>
      <c r="C2142" s="128"/>
      <c r="E2142" s="128"/>
      <c r="G2142" s="129"/>
      <c r="I2142" s="130"/>
    </row>
    <row r="2143" spans="2:9">
      <c r="B2143" s="127"/>
      <c r="C2143" s="128"/>
      <c r="E2143" s="128"/>
      <c r="G2143" s="129"/>
      <c r="I2143" s="130"/>
    </row>
    <row r="2144" spans="2:9">
      <c r="B2144" s="127"/>
      <c r="C2144" s="128"/>
      <c r="E2144" s="128"/>
      <c r="G2144" s="129"/>
      <c r="I2144" s="130"/>
    </row>
    <row r="2145" spans="2:9">
      <c r="B2145" s="127"/>
      <c r="C2145" s="128"/>
      <c r="E2145" s="128"/>
      <c r="G2145" s="129"/>
      <c r="I2145" s="130"/>
    </row>
    <row r="2146" spans="2:9">
      <c r="B2146" s="127"/>
      <c r="C2146" s="128"/>
      <c r="E2146" s="128"/>
      <c r="G2146" s="129"/>
      <c r="I2146" s="130"/>
    </row>
    <row r="2147" spans="2:9">
      <c r="B2147" s="127"/>
      <c r="C2147" s="128"/>
      <c r="E2147" s="128"/>
      <c r="G2147" s="129"/>
      <c r="I2147" s="130"/>
    </row>
    <row r="2148" spans="2:9">
      <c r="B2148" s="127"/>
      <c r="C2148" s="128"/>
      <c r="E2148" s="128"/>
      <c r="G2148" s="129"/>
      <c r="I2148" s="130"/>
    </row>
    <row r="2149" spans="2:9">
      <c r="B2149" s="127"/>
      <c r="C2149" s="128"/>
      <c r="E2149" s="128"/>
      <c r="G2149" s="129"/>
      <c r="I2149" s="130"/>
    </row>
    <row r="2150" spans="2:9">
      <c r="B2150" s="127"/>
      <c r="C2150" s="128"/>
      <c r="E2150" s="128"/>
      <c r="G2150" s="129"/>
      <c r="I2150" s="130"/>
    </row>
    <row r="2151" spans="2:9">
      <c r="B2151" s="127"/>
      <c r="C2151" s="128"/>
      <c r="E2151" s="128"/>
      <c r="G2151" s="129"/>
      <c r="I2151" s="130"/>
    </row>
    <row r="2152" spans="2:9">
      <c r="B2152" s="127"/>
      <c r="C2152" s="128"/>
      <c r="E2152" s="128"/>
      <c r="G2152" s="129"/>
      <c r="I2152" s="130"/>
    </row>
    <row r="2153" spans="2:9">
      <c r="B2153" s="127"/>
      <c r="C2153" s="128"/>
      <c r="E2153" s="128"/>
      <c r="G2153" s="129"/>
      <c r="I2153" s="130"/>
    </row>
    <row r="2154" spans="2:9">
      <c r="B2154" s="127"/>
      <c r="C2154" s="128"/>
      <c r="E2154" s="128"/>
      <c r="G2154" s="129"/>
      <c r="I2154" s="130"/>
    </row>
    <row r="2155" spans="2:9">
      <c r="B2155" s="127"/>
      <c r="C2155" s="128"/>
      <c r="E2155" s="128"/>
      <c r="G2155" s="129"/>
      <c r="I2155" s="130"/>
    </row>
    <row r="2156" spans="2:9">
      <c r="B2156" s="127"/>
      <c r="C2156" s="128"/>
      <c r="E2156" s="128"/>
      <c r="G2156" s="129"/>
      <c r="I2156" s="130"/>
    </row>
    <row r="2157" spans="2:9">
      <c r="B2157" s="127"/>
      <c r="C2157" s="128"/>
      <c r="E2157" s="128"/>
      <c r="G2157" s="129"/>
      <c r="I2157" s="130"/>
    </row>
    <row r="2158" spans="2:9">
      <c r="B2158" s="127"/>
      <c r="C2158" s="128"/>
      <c r="E2158" s="128"/>
      <c r="G2158" s="129"/>
      <c r="I2158" s="130"/>
    </row>
    <row r="2159" spans="2:9">
      <c r="B2159" s="127"/>
      <c r="C2159" s="128"/>
      <c r="E2159" s="128"/>
      <c r="G2159" s="129"/>
      <c r="I2159" s="130"/>
    </row>
    <row r="2160" spans="2:9">
      <c r="B2160" s="127"/>
      <c r="C2160" s="128"/>
      <c r="E2160" s="128"/>
      <c r="G2160" s="129"/>
      <c r="I2160" s="130"/>
    </row>
    <row r="2161" spans="2:9">
      <c r="B2161" s="127"/>
      <c r="C2161" s="128"/>
      <c r="E2161" s="128"/>
      <c r="G2161" s="129"/>
      <c r="I2161" s="130"/>
    </row>
    <row r="2162" spans="2:9">
      <c r="B2162" s="127"/>
      <c r="C2162" s="128"/>
      <c r="E2162" s="128"/>
      <c r="G2162" s="129"/>
      <c r="I2162" s="130"/>
    </row>
    <row r="2163" spans="2:9">
      <c r="B2163" s="127"/>
      <c r="C2163" s="128"/>
      <c r="E2163" s="128"/>
      <c r="G2163" s="129"/>
      <c r="I2163" s="130"/>
    </row>
    <row r="2164" spans="2:9">
      <c r="B2164" s="127"/>
      <c r="C2164" s="128"/>
      <c r="E2164" s="128"/>
      <c r="G2164" s="129"/>
      <c r="I2164" s="130"/>
    </row>
    <row r="2165" spans="2:9">
      <c r="B2165" s="127"/>
      <c r="C2165" s="128"/>
      <c r="E2165" s="128"/>
      <c r="G2165" s="129"/>
      <c r="I2165" s="130"/>
    </row>
    <row r="2166" spans="2:9">
      <c r="B2166" s="127"/>
      <c r="C2166" s="128"/>
      <c r="E2166" s="128"/>
      <c r="G2166" s="129"/>
      <c r="I2166" s="130"/>
    </row>
    <row r="2167" spans="2:9">
      <c r="B2167" s="127"/>
      <c r="C2167" s="128"/>
      <c r="E2167" s="128"/>
      <c r="G2167" s="129"/>
      <c r="I2167" s="130"/>
    </row>
    <row r="2168" spans="2:9">
      <c r="B2168" s="127"/>
      <c r="C2168" s="128"/>
      <c r="E2168" s="128"/>
      <c r="G2168" s="129"/>
      <c r="I2168" s="130"/>
    </row>
    <row r="2169" spans="2:9">
      <c r="B2169" s="127"/>
      <c r="C2169" s="128"/>
      <c r="E2169" s="128"/>
      <c r="G2169" s="129"/>
      <c r="I2169" s="130"/>
    </row>
    <row r="2170" spans="2:9">
      <c r="B2170" s="127"/>
      <c r="C2170" s="128"/>
      <c r="E2170" s="128"/>
      <c r="G2170" s="129"/>
      <c r="I2170" s="130"/>
    </row>
    <row r="2171" spans="2:9">
      <c r="B2171" s="127"/>
      <c r="C2171" s="128"/>
      <c r="E2171" s="128"/>
      <c r="G2171" s="129"/>
      <c r="I2171" s="130"/>
    </row>
    <row r="2172" spans="2:9">
      <c r="B2172" s="127"/>
      <c r="C2172" s="128"/>
      <c r="E2172" s="128"/>
      <c r="G2172" s="129"/>
      <c r="I2172" s="130"/>
    </row>
    <row r="2173" spans="2:9">
      <c r="B2173" s="127"/>
      <c r="C2173" s="128"/>
      <c r="E2173" s="128"/>
      <c r="G2173" s="129"/>
      <c r="I2173" s="130"/>
    </row>
    <row r="2174" spans="2:9">
      <c r="B2174" s="127"/>
      <c r="C2174" s="128"/>
      <c r="E2174" s="128"/>
      <c r="G2174" s="129"/>
      <c r="I2174" s="130"/>
    </row>
    <row r="2175" spans="2:9">
      <c r="B2175" s="127"/>
      <c r="C2175" s="128"/>
      <c r="E2175" s="128"/>
      <c r="G2175" s="129"/>
      <c r="I2175" s="130"/>
    </row>
    <row r="2176" spans="2:9">
      <c r="B2176" s="127"/>
      <c r="C2176" s="128"/>
      <c r="E2176" s="128"/>
      <c r="G2176" s="129"/>
      <c r="I2176" s="130"/>
    </row>
    <row r="2177" spans="2:9">
      <c r="B2177" s="127"/>
      <c r="C2177" s="128"/>
      <c r="E2177" s="128"/>
      <c r="G2177" s="129"/>
      <c r="I2177" s="130"/>
    </row>
    <row r="2178" spans="2:9">
      <c r="B2178" s="127"/>
      <c r="C2178" s="128"/>
      <c r="E2178" s="128"/>
      <c r="G2178" s="129"/>
      <c r="I2178" s="130"/>
    </row>
    <row r="2179" spans="2:9">
      <c r="B2179" s="127"/>
      <c r="C2179" s="128"/>
      <c r="E2179" s="128"/>
      <c r="G2179" s="129"/>
      <c r="I2179" s="130"/>
    </row>
    <row r="2180" spans="2:9">
      <c r="B2180" s="127"/>
      <c r="C2180" s="128"/>
      <c r="E2180" s="128"/>
      <c r="G2180" s="129"/>
      <c r="I2180" s="130"/>
    </row>
    <row r="2181" spans="2:9">
      <c r="B2181" s="127"/>
      <c r="C2181" s="128"/>
      <c r="E2181" s="128"/>
      <c r="G2181" s="129"/>
      <c r="I2181" s="130"/>
    </row>
    <row r="2182" spans="2:9">
      <c r="B2182" s="127"/>
      <c r="C2182" s="128"/>
      <c r="E2182" s="128"/>
      <c r="G2182" s="129"/>
      <c r="I2182" s="130"/>
    </row>
    <row r="2183" spans="2:9">
      <c r="B2183" s="127"/>
      <c r="C2183" s="128"/>
      <c r="E2183" s="128"/>
      <c r="G2183" s="129"/>
      <c r="I2183" s="130"/>
    </row>
    <row r="2184" spans="2:9">
      <c r="B2184" s="127"/>
      <c r="C2184" s="128"/>
      <c r="E2184" s="128"/>
      <c r="G2184" s="129"/>
      <c r="I2184" s="130"/>
    </row>
    <row r="2185" spans="2:9">
      <c r="B2185" s="127"/>
      <c r="C2185" s="128"/>
      <c r="E2185" s="128"/>
      <c r="G2185" s="129"/>
      <c r="I2185" s="130"/>
    </row>
    <row r="2186" spans="2:9">
      <c r="B2186" s="127"/>
      <c r="C2186" s="128"/>
      <c r="E2186" s="128"/>
      <c r="G2186" s="129"/>
      <c r="I2186" s="130"/>
    </row>
    <row r="2187" spans="2:9">
      <c r="B2187" s="127"/>
      <c r="C2187" s="128"/>
      <c r="E2187" s="128"/>
      <c r="G2187" s="129"/>
      <c r="I2187" s="130"/>
    </row>
    <row r="2188" spans="2:9">
      <c r="B2188" s="127"/>
      <c r="C2188" s="128"/>
      <c r="E2188" s="128"/>
      <c r="G2188" s="129"/>
      <c r="I2188" s="130"/>
    </row>
    <row r="2189" spans="2:9">
      <c r="B2189" s="127"/>
      <c r="C2189" s="128"/>
      <c r="E2189" s="128"/>
      <c r="G2189" s="129"/>
      <c r="I2189" s="130"/>
    </row>
    <row r="2190" spans="2:9">
      <c r="B2190" s="127"/>
      <c r="C2190" s="128"/>
      <c r="E2190" s="128"/>
      <c r="G2190" s="129"/>
      <c r="I2190" s="130"/>
    </row>
    <row r="2191" spans="2:9">
      <c r="B2191" s="127"/>
      <c r="C2191" s="128"/>
      <c r="E2191" s="128"/>
      <c r="G2191" s="129"/>
      <c r="I2191" s="130"/>
    </row>
    <row r="2192" spans="2:9">
      <c r="B2192" s="127"/>
      <c r="C2192" s="128"/>
      <c r="E2192" s="128"/>
      <c r="G2192" s="129"/>
      <c r="I2192" s="130"/>
    </row>
    <row r="2193" spans="2:9">
      <c r="B2193" s="127"/>
      <c r="C2193" s="128"/>
      <c r="E2193" s="128"/>
      <c r="G2193" s="129"/>
      <c r="I2193" s="130"/>
    </row>
    <row r="2194" spans="2:9">
      <c r="B2194" s="127"/>
      <c r="C2194" s="128"/>
      <c r="E2194" s="128"/>
      <c r="G2194" s="129"/>
      <c r="I2194" s="130"/>
    </row>
    <row r="2195" spans="2:9">
      <c r="B2195" s="127"/>
      <c r="C2195" s="128"/>
      <c r="E2195" s="128"/>
      <c r="G2195" s="129"/>
      <c r="I2195" s="130"/>
    </row>
    <row r="2196" spans="2:9">
      <c r="B2196" s="127"/>
      <c r="C2196" s="128"/>
      <c r="E2196" s="128"/>
      <c r="G2196" s="129"/>
      <c r="I2196" s="130"/>
    </row>
    <row r="2197" spans="2:9">
      <c r="B2197" s="127"/>
      <c r="C2197" s="128"/>
      <c r="E2197" s="128"/>
      <c r="G2197" s="129"/>
      <c r="I2197" s="130"/>
    </row>
    <row r="2198" spans="2:9">
      <c r="B2198" s="127"/>
      <c r="C2198" s="128"/>
      <c r="E2198" s="128"/>
      <c r="G2198" s="129"/>
      <c r="I2198" s="130"/>
    </row>
    <row r="2199" spans="2:9">
      <c r="B2199" s="127"/>
      <c r="C2199" s="128"/>
      <c r="E2199" s="128"/>
      <c r="G2199" s="129"/>
      <c r="I2199" s="130"/>
    </row>
    <row r="2200" spans="2:9">
      <c r="B2200" s="127"/>
      <c r="C2200" s="128"/>
      <c r="E2200" s="128"/>
      <c r="G2200" s="129"/>
      <c r="I2200" s="130"/>
    </row>
    <row r="2201" spans="2:9">
      <c r="B2201" s="127"/>
      <c r="C2201" s="128"/>
      <c r="E2201" s="128"/>
      <c r="G2201" s="129"/>
      <c r="I2201" s="130"/>
    </row>
    <row r="2202" spans="2:9">
      <c r="B2202" s="127"/>
      <c r="C2202" s="128"/>
      <c r="E2202" s="128"/>
      <c r="G2202" s="129"/>
      <c r="I2202" s="130"/>
    </row>
    <row r="2203" spans="2:9">
      <c r="B2203" s="127"/>
      <c r="C2203" s="128"/>
      <c r="E2203" s="128"/>
      <c r="G2203" s="129"/>
      <c r="I2203" s="130"/>
    </row>
    <row r="2204" spans="2:9">
      <c r="B2204" s="127"/>
      <c r="C2204" s="128"/>
      <c r="E2204" s="128"/>
      <c r="G2204" s="129"/>
      <c r="I2204" s="130"/>
    </row>
    <row r="2205" spans="2:9">
      <c r="B2205" s="127"/>
      <c r="C2205" s="128"/>
      <c r="E2205" s="128"/>
      <c r="G2205" s="129"/>
      <c r="I2205" s="130"/>
    </row>
    <row r="2206" spans="2:9">
      <c r="B2206" s="127"/>
      <c r="C2206" s="128"/>
      <c r="E2206" s="128"/>
      <c r="G2206" s="129"/>
      <c r="I2206" s="130"/>
    </row>
    <row r="2207" spans="2:9">
      <c r="B2207" s="127"/>
      <c r="C2207" s="128"/>
      <c r="E2207" s="128"/>
      <c r="G2207" s="129"/>
      <c r="I2207" s="130"/>
    </row>
    <row r="2208" spans="2:9">
      <c r="B2208" s="127"/>
      <c r="C2208" s="128"/>
      <c r="E2208" s="128"/>
      <c r="G2208" s="129"/>
      <c r="I2208" s="130"/>
    </row>
    <row r="2209" spans="2:9">
      <c r="B2209" s="127"/>
      <c r="C2209" s="128"/>
      <c r="E2209" s="128"/>
      <c r="G2209" s="129"/>
      <c r="I2209" s="130"/>
    </row>
    <row r="2210" spans="2:9">
      <c r="B2210" s="127"/>
      <c r="C2210" s="128"/>
      <c r="E2210" s="128"/>
      <c r="G2210" s="129"/>
      <c r="I2210" s="130"/>
    </row>
    <row r="2211" spans="2:9">
      <c r="B2211" s="127"/>
      <c r="C2211" s="128"/>
      <c r="E2211" s="128"/>
      <c r="G2211" s="129"/>
      <c r="I2211" s="130"/>
    </row>
    <row r="2212" spans="2:9">
      <c r="B2212" s="127"/>
      <c r="C2212" s="128"/>
      <c r="E2212" s="128"/>
      <c r="G2212" s="129"/>
      <c r="I2212" s="130"/>
    </row>
    <row r="2213" spans="2:9">
      <c r="B2213" s="127"/>
      <c r="C2213" s="128"/>
      <c r="E2213" s="128"/>
      <c r="G2213" s="129"/>
      <c r="I2213" s="130"/>
    </row>
    <row r="2214" spans="2:9">
      <c r="B2214" s="127"/>
      <c r="C2214" s="128"/>
      <c r="E2214" s="128"/>
      <c r="G2214" s="129"/>
      <c r="I2214" s="130"/>
    </row>
    <row r="2215" spans="2:9">
      <c r="B2215" s="127"/>
      <c r="C2215" s="128"/>
      <c r="E2215" s="128"/>
      <c r="G2215" s="129"/>
      <c r="I2215" s="130"/>
    </row>
    <row r="2216" spans="2:9">
      <c r="B2216" s="127"/>
      <c r="C2216" s="128"/>
      <c r="E2216" s="128"/>
      <c r="G2216" s="129"/>
      <c r="I2216" s="130"/>
    </row>
    <row r="2217" spans="2:9">
      <c r="B2217" s="127"/>
      <c r="C2217" s="128"/>
      <c r="E2217" s="128"/>
      <c r="G2217" s="129"/>
      <c r="I2217" s="130"/>
    </row>
    <row r="2218" spans="2:9">
      <c r="B2218" s="127"/>
      <c r="C2218" s="128"/>
      <c r="E2218" s="128"/>
      <c r="G2218" s="129"/>
      <c r="I2218" s="130"/>
    </row>
    <row r="2219" spans="2:9">
      <c r="B2219" s="127"/>
      <c r="C2219" s="128"/>
      <c r="E2219" s="128"/>
      <c r="G2219" s="129"/>
      <c r="I2219" s="130"/>
    </row>
    <row r="2220" spans="2:9">
      <c r="B2220" s="127"/>
      <c r="C2220" s="128"/>
      <c r="E2220" s="128"/>
      <c r="G2220" s="129"/>
      <c r="I2220" s="130"/>
    </row>
    <row r="2221" spans="2:9">
      <c r="B2221" s="127"/>
      <c r="C2221" s="128"/>
      <c r="E2221" s="128"/>
      <c r="G2221" s="129"/>
      <c r="I2221" s="130"/>
    </row>
    <row r="2222" spans="2:9">
      <c r="B2222" s="127"/>
      <c r="C2222" s="128"/>
      <c r="E2222" s="128"/>
      <c r="G2222" s="129"/>
      <c r="I2222" s="130"/>
    </row>
    <row r="2223" spans="2:9">
      <c r="B2223" s="127"/>
      <c r="C2223" s="128"/>
      <c r="E2223" s="128"/>
      <c r="G2223" s="129"/>
      <c r="I2223" s="130"/>
    </row>
    <row r="2224" spans="2:9">
      <c r="B2224" s="127"/>
      <c r="C2224" s="128"/>
      <c r="E2224" s="128"/>
      <c r="G2224" s="129"/>
      <c r="I2224" s="130"/>
    </row>
    <row r="2225" spans="2:9">
      <c r="B2225" s="127"/>
      <c r="C2225" s="128"/>
      <c r="E2225" s="128"/>
      <c r="G2225" s="129"/>
      <c r="I2225" s="130"/>
    </row>
    <row r="2226" spans="2:9">
      <c r="B2226" s="127"/>
      <c r="C2226" s="128"/>
      <c r="E2226" s="128"/>
      <c r="G2226" s="129"/>
      <c r="I2226" s="130"/>
    </row>
    <row r="2227" spans="2:9">
      <c r="B2227" s="127"/>
      <c r="C2227" s="128"/>
      <c r="E2227" s="128"/>
      <c r="G2227" s="129"/>
      <c r="I2227" s="130"/>
    </row>
    <row r="2228" spans="2:9">
      <c r="B2228" s="127"/>
      <c r="C2228" s="128"/>
      <c r="E2228" s="128"/>
      <c r="G2228" s="129"/>
      <c r="I2228" s="130"/>
    </row>
    <row r="2229" spans="2:9">
      <c r="B2229" s="127"/>
      <c r="C2229" s="128"/>
      <c r="E2229" s="128"/>
      <c r="G2229" s="129"/>
      <c r="I2229" s="130"/>
    </row>
    <row r="2230" spans="2:9">
      <c r="B2230" s="127"/>
      <c r="C2230" s="128"/>
      <c r="E2230" s="128"/>
      <c r="G2230" s="129"/>
      <c r="I2230" s="130"/>
    </row>
    <row r="2231" spans="2:9">
      <c r="B2231" s="127"/>
      <c r="C2231" s="128"/>
      <c r="E2231" s="128"/>
      <c r="G2231" s="129"/>
      <c r="I2231" s="130"/>
    </row>
    <row r="2232" spans="2:9">
      <c r="B2232" s="127"/>
      <c r="C2232" s="128"/>
      <c r="E2232" s="128"/>
      <c r="G2232" s="129"/>
      <c r="I2232" s="130"/>
    </row>
    <row r="2233" spans="2:9">
      <c r="B2233" s="127"/>
      <c r="C2233" s="128"/>
      <c r="E2233" s="128"/>
      <c r="G2233" s="129"/>
      <c r="I2233" s="130"/>
    </row>
    <row r="2234" spans="2:9">
      <c r="B2234" s="127"/>
      <c r="C2234" s="128"/>
      <c r="E2234" s="128"/>
      <c r="G2234" s="129"/>
      <c r="I2234" s="130"/>
    </row>
    <row r="2235" spans="2:9">
      <c r="B2235" s="127"/>
      <c r="C2235" s="128"/>
      <c r="E2235" s="128"/>
      <c r="G2235" s="129"/>
      <c r="I2235" s="130"/>
    </row>
    <row r="2236" spans="2:9">
      <c r="B2236" s="127"/>
      <c r="C2236" s="128"/>
      <c r="E2236" s="128"/>
      <c r="G2236" s="129"/>
      <c r="I2236" s="130"/>
    </row>
    <row r="2237" spans="2:9">
      <c r="B2237" s="127"/>
      <c r="C2237" s="128"/>
      <c r="E2237" s="128"/>
      <c r="G2237" s="129"/>
      <c r="I2237" s="130"/>
    </row>
    <row r="2238" spans="2:9">
      <c r="B2238" s="127"/>
      <c r="C2238" s="128"/>
      <c r="E2238" s="128"/>
      <c r="G2238" s="129"/>
      <c r="I2238" s="130"/>
    </row>
    <row r="2239" spans="2:9">
      <c r="B2239" s="127"/>
      <c r="C2239" s="128"/>
      <c r="E2239" s="128"/>
      <c r="G2239" s="129"/>
      <c r="I2239" s="130"/>
    </row>
    <row r="2240" spans="2:9">
      <c r="B2240" s="127"/>
      <c r="C2240" s="128"/>
      <c r="E2240" s="128"/>
      <c r="G2240" s="129"/>
      <c r="I2240" s="130"/>
    </row>
    <row r="2241" spans="2:9">
      <c r="B2241" s="127"/>
      <c r="C2241" s="128"/>
      <c r="E2241" s="128"/>
      <c r="G2241" s="129"/>
      <c r="I2241" s="130"/>
    </row>
    <row r="2242" spans="2:9">
      <c r="B2242" s="127"/>
      <c r="C2242" s="128"/>
      <c r="E2242" s="128"/>
      <c r="G2242" s="129"/>
      <c r="I2242" s="130"/>
    </row>
    <row r="2243" spans="2:9">
      <c r="B2243" s="127"/>
      <c r="C2243" s="128"/>
      <c r="E2243" s="128"/>
      <c r="G2243" s="129"/>
      <c r="I2243" s="130"/>
    </row>
    <row r="2244" spans="2:9">
      <c r="B2244" s="127"/>
      <c r="C2244" s="128"/>
      <c r="E2244" s="128"/>
      <c r="G2244" s="129"/>
      <c r="I2244" s="130"/>
    </row>
    <row r="2245" spans="2:9">
      <c r="B2245" s="127"/>
      <c r="C2245" s="128"/>
      <c r="E2245" s="128"/>
      <c r="G2245" s="129"/>
      <c r="I2245" s="130"/>
    </row>
    <row r="2246" spans="2:9">
      <c r="B2246" s="127"/>
      <c r="C2246" s="128"/>
      <c r="E2246" s="128"/>
      <c r="G2246" s="129"/>
      <c r="I2246" s="130"/>
    </row>
    <row r="2247" spans="2:9">
      <c r="B2247" s="127"/>
      <c r="C2247" s="128"/>
      <c r="E2247" s="128"/>
      <c r="G2247" s="129"/>
      <c r="I2247" s="130"/>
    </row>
    <row r="2248" spans="2:9">
      <c r="B2248" s="127"/>
      <c r="C2248" s="128"/>
      <c r="E2248" s="128"/>
      <c r="G2248" s="129"/>
      <c r="I2248" s="130"/>
    </row>
    <row r="2249" spans="2:9">
      <c r="B2249" s="127"/>
      <c r="C2249" s="128"/>
      <c r="E2249" s="128"/>
      <c r="G2249" s="129"/>
      <c r="I2249" s="130"/>
    </row>
    <row r="2250" spans="2:9">
      <c r="B2250" s="127"/>
      <c r="C2250" s="128"/>
      <c r="E2250" s="128"/>
      <c r="G2250" s="129"/>
      <c r="I2250" s="130"/>
    </row>
    <row r="2251" spans="2:9">
      <c r="B2251" s="127"/>
      <c r="C2251" s="128"/>
      <c r="E2251" s="128"/>
      <c r="G2251" s="129"/>
      <c r="I2251" s="130"/>
    </row>
    <row r="2252" spans="2:9">
      <c r="B2252" s="127"/>
      <c r="C2252" s="128"/>
      <c r="E2252" s="128"/>
      <c r="G2252" s="129"/>
      <c r="I2252" s="130"/>
    </row>
    <row r="2253" spans="2:9">
      <c r="B2253" s="127"/>
      <c r="C2253" s="128"/>
      <c r="E2253" s="128"/>
      <c r="G2253" s="129"/>
      <c r="I2253" s="130"/>
    </row>
    <row r="2254" spans="2:9">
      <c r="B2254" s="127"/>
      <c r="C2254" s="128"/>
      <c r="E2254" s="128"/>
      <c r="G2254" s="129"/>
      <c r="I2254" s="130"/>
    </row>
    <row r="2255" spans="2:9">
      <c r="B2255" s="127"/>
      <c r="C2255" s="128"/>
      <c r="E2255" s="128"/>
      <c r="G2255" s="129"/>
      <c r="I2255" s="130"/>
    </row>
    <row r="2256" spans="2:9">
      <c r="B2256" s="127"/>
      <c r="C2256" s="128"/>
      <c r="E2256" s="128"/>
      <c r="G2256" s="129"/>
      <c r="I2256" s="130"/>
    </row>
    <row r="2257" spans="2:9">
      <c r="B2257" s="127"/>
      <c r="C2257" s="128"/>
      <c r="E2257" s="128"/>
      <c r="G2257" s="129"/>
      <c r="I2257" s="130"/>
    </row>
    <row r="2258" spans="2:9">
      <c r="B2258" s="127"/>
      <c r="C2258" s="128"/>
      <c r="E2258" s="128"/>
      <c r="G2258" s="129"/>
      <c r="I2258" s="130"/>
    </row>
    <row r="2259" spans="2:9">
      <c r="B2259" s="127"/>
      <c r="C2259" s="128"/>
      <c r="E2259" s="128"/>
      <c r="G2259" s="129"/>
      <c r="I2259" s="130"/>
    </row>
    <row r="2260" spans="2:9">
      <c r="B2260" s="127"/>
      <c r="C2260" s="128"/>
      <c r="E2260" s="128"/>
      <c r="G2260" s="129"/>
      <c r="I2260" s="130"/>
    </row>
    <row r="2261" spans="2:9">
      <c r="B2261" s="127"/>
      <c r="C2261" s="128"/>
      <c r="E2261" s="128"/>
      <c r="G2261" s="129"/>
      <c r="I2261" s="130"/>
    </row>
    <row r="2262" spans="2:9">
      <c r="B2262" s="127"/>
      <c r="C2262" s="128"/>
      <c r="E2262" s="128"/>
      <c r="G2262" s="129"/>
      <c r="I2262" s="130"/>
    </row>
    <row r="2263" spans="2:9">
      <c r="B2263" s="127"/>
      <c r="C2263" s="128"/>
      <c r="E2263" s="128"/>
      <c r="G2263" s="129"/>
      <c r="I2263" s="130"/>
    </row>
    <row r="2264" spans="2:9">
      <c r="B2264" s="127"/>
      <c r="C2264" s="128"/>
      <c r="E2264" s="128"/>
      <c r="G2264" s="129"/>
      <c r="I2264" s="130"/>
    </row>
    <row r="2265" spans="2:9">
      <c r="B2265" s="127"/>
      <c r="C2265" s="128"/>
      <c r="E2265" s="128"/>
      <c r="G2265" s="129"/>
      <c r="I2265" s="130"/>
    </row>
    <row r="2266" spans="2:9">
      <c r="B2266" s="127"/>
      <c r="C2266" s="128"/>
      <c r="E2266" s="128"/>
      <c r="G2266" s="129"/>
      <c r="I2266" s="130"/>
    </row>
    <row r="2267" spans="2:9">
      <c r="B2267" s="127"/>
      <c r="C2267" s="128"/>
      <c r="E2267" s="128"/>
      <c r="G2267" s="129"/>
      <c r="I2267" s="130"/>
    </row>
    <row r="2268" spans="2:9">
      <c r="B2268" s="127"/>
      <c r="C2268" s="128"/>
      <c r="E2268" s="128"/>
      <c r="G2268" s="129"/>
      <c r="I2268" s="130"/>
    </row>
    <row r="2269" spans="2:9">
      <c r="B2269" s="127"/>
      <c r="C2269" s="128"/>
      <c r="E2269" s="128"/>
      <c r="G2269" s="129"/>
      <c r="I2269" s="130"/>
    </row>
    <row r="2270" spans="2:9">
      <c r="B2270" s="127"/>
      <c r="C2270" s="128"/>
      <c r="E2270" s="128"/>
      <c r="G2270" s="129"/>
      <c r="I2270" s="130"/>
    </row>
    <row r="2271" spans="2:9">
      <c r="B2271" s="127"/>
      <c r="C2271" s="128"/>
      <c r="E2271" s="128"/>
      <c r="G2271" s="129"/>
      <c r="I2271" s="130"/>
    </row>
    <row r="2272" spans="2:9">
      <c r="B2272" s="127"/>
      <c r="C2272" s="128"/>
      <c r="E2272" s="128"/>
      <c r="G2272" s="129"/>
      <c r="I2272" s="130"/>
    </row>
    <row r="2273" spans="2:9">
      <c r="B2273" s="127"/>
      <c r="C2273" s="128"/>
      <c r="E2273" s="128"/>
      <c r="G2273" s="129"/>
      <c r="I2273" s="130"/>
    </row>
    <row r="2274" spans="2:9">
      <c r="B2274" s="127"/>
      <c r="C2274" s="128"/>
      <c r="E2274" s="128"/>
      <c r="G2274" s="129"/>
      <c r="I2274" s="130"/>
    </row>
    <row r="2275" spans="2:9">
      <c r="B2275" s="127"/>
      <c r="C2275" s="128"/>
      <c r="E2275" s="128"/>
      <c r="G2275" s="129"/>
      <c r="I2275" s="130"/>
    </row>
    <row r="2276" spans="2:9">
      <c r="B2276" s="127"/>
      <c r="C2276" s="128"/>
      <c r="E2276" s="128"/>
      <c r="G2276" s="129"/>
      <c r="I2276" s="130"/>
    </row>
    <row r="2277" spans="2:9">
      <c r="B2277" s="127"/>
      <c r="C2277" s="128"/>
      <c r="E2277" s="128"/>
      <c r="G2277" s="129"/>
      <c r="I2277" s="130"/>
    </row>
    <row r="2278" spans="2:9">
      <c r="B2278" s="127"/>
      <c r="C2278" s="128"/>
      <c r="E2278" s="128"/>
      <c r="G2278" s="129"/>
      <c r="I2278" s="130"/>
    </row>
    <row r="2279" spans="2:9">
      <c r="B2279" s="127"/>
      <c r="C2279" s="128"/>
      <c r="E2279" s="128"/>
      <c r="G2279" s="129"/>
      <c r="I2279" s="130"/>
    </row>
    <row r="2280" spans="2:9">
      <c r="B2280" s="127"/>
      <c r="C2280" s="128"/>
      <c r="E2280" s="128"/>
      <c r="G2280" s="129"/>
      <c r="I2280" s="130"/>
    </row>
    <row r="2281" spans="2:9">
      <c r="B2281" s="127"/>
      <c r="C2281" s="128"/>
      <c r="E2281" s="128"/>
      <c r="G2281" s="129"/>
      <c r="I2281" s="130"/>
    </row>
    <row r="2282" spans="2:9">
      <c r="B2282" s="127"/>
      <c r="C2282" s="128"/>
      <c r="E2282" s="128"/>
      <c r="G2282" s="129"/>
      <c r="I2282" s="130"/>
    </row>
    <row r="2283" spans="2:9">
      <c r="B2283" s="127"/>
      <c r="C2283" s="128"/>
      <c r="E2283" s="128"/>
      <c r="G2283" s="129"/>
      <c r="I2283" s="130"/>
    </row>
    <row r="2284" spans="2:9">
      <c r="B2284" s="127"/>
      <c r="C2284" s="128"/>
      <c r="E2284" s="128"/>
      <c r="G2284" s="129"/>
      <c r="I2284" s="130"/>
    </row>
    <row r="2285" spans="2:9">
      <c r="B2285" s="127"/>
      <c r="C2285" s="128"/>
      <c r="E2285" s="128"/>
      <c r="G2285" s="129"/>
      <c r="I2285" s="130"/>
    </row>
    <row r="2286" spans="2:9">
      <c r="B2286" s="127"/>
      <c r="C2286" s="128"/>
      <c r="E2286" s="128"/>
      <c r="G2286" s="129"/>
      <c r="I2286" s="130"/>
    </row>
    <row r="2287" spans="2:9">
      <c r="B2287" s="127"/>
      <c r="C2287" s="128"/>
      <c r="E2287" s="128"/>
      <c r="G2287" s="129"/>
      <c r="I2287" s="130"/>
    </row>
    <row r="2288" spans="2:9">
      <c r="B2288" s="127"/>
      <c r="C2288" s="128"/>
      <c r="E2288" s="128"/>
      <c r="G2288" s="129"/>
      <c r="I2288" s="130"/>
    </row>
    <row r="2289" spans="2:9">
      <c r="B2289" s="127"/>
      <c r="C2289" s="128"/>
      <c r="E2289" s="128"/>
      <c r="G2289" s="129"/>
      <c r="I2289" s="130"/>
    </row>
    <row r="2290" spans="2:9">
      <c r="B2290" s="127"/>
      <c r="C2290" s="128"/>
      <c r="E2290" s="128"/>
      <c r="G2290" s="129"/>
      <c r="I2290" s="130"/>
    </row>
    <row r="2291" spans="2:9">
      <c r="B2291" s="127"/>
      <c r="C2291" s="128"/>
      <c r="E2291" s="128"/>
      <c r="G2291" s="129"/>
      <c r="I2291" s="130"/>
    </row>
    <row r="2292" spans="2:9">
      <c r="B2292" s="127"/>
      <c r="C2292" s="128"/>
      <c r="E2292" s="128"/>
      <c r="G2292" s="129"/>
      <c r="I2292" s="130"/>
    </row>
    <row r="2293" spans="2:9">
      <c r="B2293" s="127"/>
      <c r="C2293" s="128"/>
      <c r="E2293" s="128"/>
      <c r="G2293" s="129"/>
      <c r="I2293" s="130"/>
    </row>
    <row r="2294" spans="2:9">
      <c r="B2294" s="127"/>
      <c r="C2294" s="128"/>
      <c r="E2294" s="128"/>
      <c r="G2294" s="129"/>
      <c r="I2294" s="130"/>
    </row>
    <row r="2295" spans="2:9">
      <c r="B2295" s="127"/>
      <c r="C2295" s="128"/>
      <c r="E2295" s="128"/>
      <c r="G2295" s="129"/>
      <c r="I2295" s="130"/>
    </row>
    <row r="2296" spans="2:9">
      <c r="B2296" s="127"/>
      <c r="C2296" s="128"/>
      <c r="E2296" s="128"/>
      <c r="G2296" s="129"/>
      <c r="I2296" s="130"/>
    </row>
    <row r="2297" spans="2:9">
      <c r="B2297" s="127"/>
      <c r="C2297" s="128"/>
      <c r="E2297" s="128"/>
      <c r="G2297" s="129"/>
      <c r="I2297" s="130"/>
    </row>
    <row r="2298" spans="2:9">
      <c r="B2298" s="127"/>
      <c r="C2298" s="128"/>
      <c r="E2298" s="128"/>
      <c r="G2298" s="129"/>
      <c r="I2298" s="130"/>
    </row>
    <row r="2299" spans="2:9">
      <c r="B2299" s="127"/>
      <c r="C2299" s="128"/>
      <c r="E2299" s="128"/>
      <c r="G2299" s="129"/>
      <c r="I2299" s="130"/>
    </row>
    <row r="2300" spans="2:9">
      <c r="B2300" s="127"/>
      <c r="C2300" s="128"/>
      <c r="E2300" s="128"/>
      <c r="G2300" s="129"/>
      <c r="I2300" s="130"/>
    </row>
    <row r="2301" spans="2:9">
      <c r="B2301" s="127"/>
      <c r="C2301" s="128"/>
      <c r="E2301" s="128"/>
      <c r="G2301" s="129"/>
      <c r="I2301" s="130"/>
    </row>
    <row r="2302" spans="2:9">
      <c r="B2302" s="127"/>
      <c r="C2302" s="128"/>
      <c r="E2302" s="128"/>
      <c r="G2302" s="129"/>
      <c r="I2302" s="130"/>
    </row>
    <row r="2303" spans="2:9">
      <c r="B2303" s="127"/>
      <c r="C2303" s="128"/>
      <c r="E2303" s="128"/>
      <c r="G2303" s="129"/>
      <c r="I2303" s="130"/>
    </row>
    <row r="2304" spans="2:9">
      <c r="B2304" s="127"/>
      <c r="C2304" s="128"/>
      <c r="E2304" s="128"/>
      <c r="G2304" s="129"/>
      <c r="I2304" s="130"/>
    </row>
    <row r="2305" spans="2:9">
      <c r="B2305" s="127"/>
      <c r="C2305" s="128"/>
      <c r="E2305" s="128"/>
      <c r="G2305" s="129"/>
      <c r="I2305" s="130"/>
    </row>
    <row r="2306" spans="2:9">
      <c r="B2306" s="127"/>
      <c r="C2306" s="128"/>
      <c r="E2306" s="128"/>
      <c r="G2306" s="129"/>
      <c r="I2306" s="130"/>
    </row>
    <row r="2307" spans="2:9">
      <c r="B2307" s="127"/>
      <c r="C2307" s="128"/>
      <c r="E2307" s="128"/>
      <c r="G2307" s="129"/>
      <c r="I2307" s="130"/>
    </row>
    <row r="2308" spans="2:9">
      <c r="B2308" s="127"/>
      <c r="C2308" s="128"/>
      <c r="E2308" s="128"/>
      <c r="G2308" s="129"/>
      <c r="I2308" s="130"/>
    </row>
    <row r="2309" spans="2:9">
      <c r="B2309" s="127"/>
      <c r="C2309" s="128"/>
      <c r="E2309" s="128"/>
      <c r="G2309" s="129"/>
      <c r="I2309" s="130"/>
    </row>
    <row r="2310" spans="2:9">
      <c r="B2310" s="127"/>
      <c r="C2310" s="128"/>
      <c r="E2310" s="128"/>
      <c r="G2310" s="129"/>
      <c r="I2310" s="130"/>
    </row>
    <row r="2311" spans="2:9">
      <c r="B2311" s="127"/>
      <c r="C2311" s="128"/>
      <c r="E2311" s="128"/>
      <c r="G2311" s="129"/>
      <c r="I2311" s="130"/>
    </row>
    <row r="2312" spans="2:9">
      <c r="B2312" s="127"/>
      <c r="C2312" s="128"/>
      <c r="E2312" s="128"/>
      <c r="G2312" s="129"/>
      <c r="I2312" s="130"/>
    </row>
    <row r="2313" spans="2:9">
      <c r="B2313" s="127"/>
      <c r="C2313" s="128"/>
      <c r="E2313" s="128"/>
      <c r="G2313" s="129"/>
      <c r="I2313" s="130"/>
    </row>
    <row r="2314" spans="2:9">
      <c r="B2314" s="127"/>
      <c r="C2314" s="128"/>
      <c r="E2314" s="128"/>
      <c r="G2314" s="129"/>
      <c r="I2314" s="130"/>
    </row>
    <row r="2315" spans="2:9">
      <c r="B2315" s="127"/>
      <c r="C2315" s="128"/>
      <c r="E2315" s="128"/>
      <c r="G2315" s="129"/>
      <c r="I2315" s="130"/>
    </row>
    <row r="2316" spans="2:9">
      <c r="B2316" s="127"/>
      <c r="C2316" s="128"/>
      <c r="E2316" s="128"/>
      <c r="G2316" s="129"/>
      <c r="I2316" s="130"/>
    </row>
    <row r="2317" spans="2:9">
      <c r="B2317" s="127"/>
      <c r="C2317" s="128"/>
      <c r="E2317" s="128"/>
      <c r="G2317" s="129"/>
      <c r="I2317" s="130"/>
    </row>
    <row r="2318" spans="2:9">
      <c r="B2318" s="127"/>
      <c r="C2318" s="128"/>
      <c r="E2318" s="128"/>
      <c r="G2318" s="129"/>
      <c r="I2318" s="130"/>
    </row>
    <row r="2319" spans="2:9">
      <c r="B2319" s="127"/>
      <c r="C2319" s="128"/>
      <c r="E2319" s="128"/>
      <c r="G2319" s="129"/>
      <c r="I2319" s="130"/>
    </row>
    <row r="2320" spans="2:9">
      <c r="B2320" s="127"/>
      <c r="C2320" s="128"/>
      <c r="E2320" s="128"/>
      <c r="G2320" s="129"/>
      <c r="I2320" s="130"/>
    </row>
    <row r="2321" spans="2:9">
      <c r="B2321" s="127"/>
      <c r="C2321" s="128"/>
      <c r="E2321" s="128"/>
      <c r="G2321" s="129"/>
      <c r="I2321" s="130"/>
    </row>
    <row r="2322" spans="2:9">
      <c r="B2322" s="127"/>
      <c r="C2322" s="128"/>
      <c r="E2322" s="128"/>
      <c r="G2322" s="129"/>
      <c r="I2322" s="130"/>
    </row>
    <row r="2323" spans="2:9">
      <c r="B2323" s="127"/>
      <c r="C2323" s="128"/>
      <c r="E2323" s="128"/>
      <c r="G2323" s="129"/>
      <c r="I2323" s="130"/>
    </row>
    <row r="2324" spans="2:9">
      <c r="B2324" s="127"/>
      <c r="C2324" s="128"/>
      <c r="E2324" s="128"/>
      <c r="G2324" s="129"/>
      <c r="I2324" s="130"/>
    </row>
    <row r="2325" spans="2:9">
      <c r="B2325" s="127"/>
      <c r="C2325" s="128"/>
      <c r="E2325" s="128"/>
      <c r="G2325" s="129"/>
      <c r="I2325" s="130"/>
    </row>
    <row r="2326" spans="2:9">
      <c r="B2326" s="127"/>
      <c r="C2326" s="128"/>
      <c r="E2326" s="128"/>
      <c r="G2326" s="129"/>
      <c r="I2326" s="130"/>
    </row>
    <row r="2327" spans="2:9">
      <c r="B2327" s="127"/>
      <c r="C2327" s="128"/>
      <c r="E2327" s="128"/>
      <c r="G2327" s="129"/>
      <c r="I2327" s="130"/>
    </row>
    <row r="2328" spans="2:9">
      <c r="B2328" s="127"/>
      <c r="C2328" s="128"/>
      <c r="E2328" s="128"/>
      <c r="G2328" s="129"/>
      <c r="I2328" s="130"/>
    </row>
    <row r="2329" spans="2:9">
      <c r="B2329" s="127"/>
      <c r="C2329" s="128"/>
      <c r="E2329" s="128"/>
      <c r="G2329" s="129"/>
      <c r="I2329" s="130"/>
    </row>
    <row r="2330" spans="2:9">
      <c r="B2330" s="127"/>
      <c r="C2330" s="128"/>
      <c r="E2330" s="128"/>
      <c r="G2330" s="129"/>
      <c r="I2330" s="130"/>
    </row>
    <row r="2331" spans="2:9">
      <c r="B2331" s="127"/>
      <c r="C2331" s="128"/>
      <c r="E2331" s="128"/>
      <c r="G2331" s="129"/>
      <c r="I2331" s="130"/>
    </row>
    <row r="2332" spans="2:9">
      <c r="B2332" s="127"/>
      <c r="C2332" s="128"/>
      <c r="E2332" s="128"/>
      <c r="G2332" s="129"/>
      <c r="I2332" s="130"/>
    </row>
    <row r="2333" spans="2:9">
      <c r="B2333" s="127"/>
      <c r="C2333" s="128"/>
      <c r="E2333" s="128"/>
      <c r="G2333" s="129"/>
      <c r="I2333" s="130"/>
    </row>
    <row r="2334" spans="2:9">
      <c r="B2334" s="127"/>
      <c r="C2334" s="128"/>
      <c r="E2334" s="128"/>
      <c r="G2334" s="129"/>
      <c r="I2334" s="130"/>
    </row>
    <row r="2335" spans="2:9">
      <c r="B2335" s="127"/>
      <c r="C2335" s="128"/>
      <c r="E2335" s="128"/>
      <c r="G2335" s="129"/>
      <c r="I2335" s="130"/>
    </row>
    <row r="2336" spans="2:9">
      <c r="B2336" s="127"/>
      <c r="C2336" s="128"/>
      <c r="E2336" s="128"/>
      <c r="G2336" s="129"/>
      <c r="I2336" s="130"/>
    </row>
    <row r="2337" spans="2:9">
      <c r="B2337" s="127"/>
      <c r="C2337" s="128"/>
      <c r="E2337" s="128"/>
      <c r="G2337" s="129"/>
      <c r="I2337" s="130"/>
    </row>
    <row r="2338" spans="2:9">
      <c r="B2338" s="127"/>
      <c r="C2338" s="128"/>
      <c r="E2338" s="128"/>
      <c r="G2338" s="129"/>
      <c r="I2338" s="130"/>
    </row>
    <row r="2339" spans="2:9">
      <c r="B2339" s="127"/>
      <c r="C2339" s="128"/>
      <c r="E2339" s="128"/>
      <c r="G2339" s="129"/>
      <c r="I2339" s="130"/>
    </row>
    <row r="2340" spans="2:9">
      <c r="B2340" s="127"/>
      <c r="C2340" s="128"/>
      <c r="E2340" s="128"/>
      <c r="G2340" s="129"/>
      <c r="I2340" s="130"/>
    </row>
    <row r="2341" spans="2:9">
      <c r="B2341" s="127"/>
      <c r="C2341" s="128"/>
      <c r="E2341" s="128"/>
      <c r="G2341" s="129"/>
      <c r="I2341" s="130"/>
    </row>
    <row r="2342" spans="2:9">
      <c r="B2342" s="127"/>
      <c r="C2342" s="128"/>
      <c r="E2342" s="128"/>
      <c r="G2342" s="129"/>
      <c r="I2342" s="130"/>
    </row>
    <row r="2343" spans="2:9">
      <c r="B2343" s="127"/>
      <c r="C2343" s="128"/>
      <c r="E2343" s="128"/>
      <c r="G2343" s="129"/>
      <c r="I2343" s="130"/>
    </row>
    <row r="2344" spans="2:9">
      <c r="B2344" s="127"/>
      <c r="C2344" s="128"/>
      <c r="E2344" s="128"/>
      <c r="G2344" s="129"/>
      <c r="I2344" s="130"/>
    </row>
    <row r="2345" spans="2:9">
      <c r="B2345" s="127"/>
      <c r="C2345" s="128"/>
      <c r="E2345" s="128"/>
      <c r="G2345" s="129"/>
      <c r="I2345" s="130"/>
    </row>
    <row r="2346" spans="2:9">
      <c r="B2346" s="127"/>
      <c r="C2346" s="128"/>
      <c r="E2346" s="128"/>
      <c r="G2346" s="129"/>
      <c r="I2346" s="130"/>
    </row>
    <row r="2347" spans="2:9">
      <c r="B2347" s="127"/>
      <c r="C2347" s="128"/>
      <c r="E2347" s="128"/>
      <c r="G2347" s="129"/>
      <c r="I2347" s="130"/>
    </row>
    <row r="2348" spans="2:9">
      <c r="B2348" s="127"/>
      <c r="C2348" s="128"/>
      <c r="E2348" s="128"/>
      <c r="G2348" s="129"/>
      <c r="I2348" s="130"/>
    </row>
    <row r="2349" spans="2:9">
      <c r="B2349" s="127"/>
      <c r="C2349" s="128"/>
      <c r="E2349" s="128"/>
      <c r="G2349" s="129"/>
      <c r="I2349" s="130"/>
    </row>
    <row r="2350" spans="2:9">
      <c r="B2350" s="127"/>
      <c r="C2350" s="128"/>
      <c r="E2350" s="128"/>
      <c r="G2350" s="129"/>
      <c r="I2350" s="130"/>
    </row>
    <row r="2351" spans="2:9">
      <c r="B2351" s="127"/>
      <c r="C2351" s="128"/>
      <c r="E2351" s="128"/>
      <c r="G2351" s="129"/>
      <c r="I2351" s="130"/>
    </row>
    <row r="2352" spans="2:9">
      <c r="B2352" s="127"/>
      <c r="C2352" s="128"/>
      <c r="E2352" s="128"/>
      <c r="G2352" s="129"/>
      <c r="I2352" s="130"/>
    </row>
    <row r="2353" spans="2:9">
      <c r="B2353" s="127"/>
      <c r="C2353" s="128"/>
      <c r="E2353" s="128"/>
      <c r="G2353" s="129"/>
      <c r="I2353" s="130"/>
    </row>
    <row r="2354" spans="2:9">
      <c r="B2354" s="127"/>
      <c r="C2354" s="128"/>
      <c r="E2354" s="128"/>
      <c r="G2354" s="129"/>
      <c r="I2354" s="130"/>
    </row>
    <row r="2355" spans="2:9">
      <c r="B2355" s="127"/>
      <c r="C2355" s="128"/>
      <c r="E2355" s="128"/>
      <c r="G2355" s="129"/>
      <c r="I2355" s="130"/>
    </row>
    <row r="2356" spans="2:9">
      <c r="B2356" s="127"/>
      <c r="C2356" s="128"/>
      <c r="E2356" s="128"/>
      <c r="G2356" s="129"/>
      <c r="I2356" s="130"/>
    </row>
    <row r="2357" spans="2:9">
      <c r="B2357" s="127"/>
      <c r="C2357" s="128"/>
      <c r="E2357" s="128"/>
      <c r="G2357" s="129"/>
      <c r="I2357" s="130"/>
    </row>
    <row r="2358" spans="2:9">
      <c r="B2358" s="127"/>
      <c r="C2358" s="128"/>
      <c r="E2358" s="128"/>
      <c r="G2358" s="129"/>
      <c r="I2358" s="130"/>
    </row>
    <row r="2359" spans="2:9">
      <c r="B2359" s="127"/>
      <c r="C2359" s="128"/>
      <c r="E2359" s="128"/>
      <c r="G2359" s="129"/>
      <c r="I2359" s="130"/>
    </row>
    <row r="2360" spans="2:9">
      <c r="B2360" s="127"/>
      <c r="C2360" s="128"/>
      <c r="E2360" s="128"/>
      <c r="G2360" s="129"/>
      <c r="I2360" s="130"/>
    </row>
    <row r="2361" spans="2:9">
      <c r="B2361" s="127"/>
      <c r="C2361" s="128"/>
      <c r="E2361" s="128"/>
      <c r="G2361" s="129"/>
      <c r="I2361" s="130"/>
    </row>
    <row r="2362" spans="2:9">
      <c r="B2362" s="127"/>
      <c r="C2362" s="128"/>
      <c r="E2362" s="128"/>
      <c r="G2362" s="129"/>
      <c r="I2362" s="130"/>
    </row>
    <row r="2363" spans="2:9">
      <c r="B2363" s="127"/>
      <c r="C2363" s="128"/>
      <c r="E2363" s="128"/>
      <c r="G2363" s="129"/>
      <c r="I2363" s="130"/>
    </row>
    <row r="2364" spans="2:9">
      <c r="B2364" s="127"/>
      <c r="C2364" s="128"/>
      <c r="E2364" s="128"/>
      <c r="G2364" s="129"/>
      <c r="I2364" s="130"/>
    </row>
    <row r="2365" spans="2:9">
      <c r="B2365" s="127"/>
      <c r="C2365" s="128"/>
      <c r="E2365" s="128"/>
      <c r="G2365" s="129"/>
      <c r="I2365" s="130"/>
    </row>
    <row r="2366" spans="2:9">
      <c r="B2366" s="127"/>
      <c r="C2366" s="128"/>
      <c r="E2366" s="128"/>
      <c r="G2366" s="129"/>
      <c r="I2366" s="130"/>
    </row>
    <row r="2367" spans="2:9">
      <c r="B2367" s="127"/>
      <c r="C2367" s="128"/>
      <c r="E2367" s="128"/>
      <c r="G2367" s="129"/>
      <c r="I2367" s="130"/>
    </row>
    <row r="2368" spans="2:9">
      <c r="B2368" s="127"/>
      <c r="C2368" s="128"/>
      <c r="E2368" s="128"/>
      <c r="G2368" s="129"/>
      <c r="I2368" s="130"/>
    </row>
    <row r="2369" spans="2:9">
      <c r="B2369" s="127"/>
      <c r="C2369" s="128"/>
      <c r="E2369" s="128"/>
      <c r="G2369" s="129"/>
      <c r="I2369" s="130"/>
    </row>
    <row r="2370" spans="2:9">
      <c r="B2370" s="127"/>
      <c r="C2370" s="128"/>
      <c r="E2370" s="128"/>
      <c r="G2370" s="129"/>
      <c r="I2370" s="130"/>
    </row>
    <row r="2371" spans="2:9">
      <c r="B2371" s="127"/>
      <c r="C2371" s="128"/>
      <c r="E2371" s="128"/>
      <c r="G2371" s="129"/>
      <c r="I2371" s="130"/>
    </row>
    <row r="2372" spans="2:9">
      <c r="B2372" s="127"/>
      <c r="C2372" s="128"/>
      <c r="E2372" s="128"/>
      <c r="G2372" s="129"/>
      <c r="I2372" s="130"/>
    </row>
    <row r="2373" spans="2:9">
      <c r="B2373" s="127"/>
      <c r="C2373" s="128"/>
      <c r="E2373" s="128"/>
      <c r="G2373" s="129"/>
      <c r="I2373" s="130"/>
    </row>
    <row r="2374" spans="2:9">
      <c r="B2374" s="127"/>
      <c r="C2374" s="128"/>
      <c r="E2374" s="128"/>
      <c r="G2374" s="129"/>
      <c r="I2374" s="130"/>
    </row>
    <row r="2375" spans="2:9">
      <c r="B2375" s="127"/>
      <c r="C2375" s="128"/>
      <c r="E2375" s="128"/>
      <c r="G2375" s="129"/>
      <c r="I2375" s="130"/>
    </row>
    <row r="2376" spans="2:9">
      <c r="B2376" s="127"/>
      <c r="C2376" s="128"/>
      <c r="E2376" s="128"/>
      <c r="G2376" s="129"/>
      <c r="I2376" s="130"/>
    </row>
    <row r="2377" spans="2:9">
      <c r="B2377" s="127"/>
      <c r="C2377" s="128"/>
      <c r="E2377" s="128"/>
      <c r="G2377" s="129"/>
      <c r="I2377" s="130"/>
    </row>
    <row r="2378" spans="2:9">
      <c r="B2378" s="127"/>
      <c r="C2378" s="128"/>
      <c r="E2378" s="128"/>
      <c r="G2378" s="129"/>
      <c r="I2378" s="130"/>
    </row>
    <row r="2379" spans="2:9">
      <c r="B2379" s="127"/>
      <c r="C2379" s="128"/>
      <c r="E2379" s="128"/>
      <c r="G2379" s="129"/>
      <c r="I2379" s="130"/>
    </row>
    <row r="2380" spans="2:9">
      <c r="B2380" s="127"/>
      <c r="C2380" s="128"/>
      <c r="E2380" s="128"/>
      <c r="G2380" s="129"/>
      <c r="I2380" s="130"/>
    </row>
    <row r="2381" spans="2:9">
      <c r="B2381" s="127"/>
      <c r="C2381" s="128"/>
      <c r="E2381" s="128"/>
      <c r="G2381" s="129"/>
      <c r="I2381" s="130"/>
    </row>
    <row r="2382" spans="2:9">
      <c r="B2382" s="127"/>
      <c r="C2382" s="128"/>
      <c r="E2382" s="128"/>
      <c r="G2382" s="129"/>
      <c r="I2382" s="130"/>
    </row>
    <row r="2383" spans="2:9">
      <c r="B2383" s="127"/>
      <c r="C2383" s="128"/>
      <c r="E2383" s="128"/>
      <c r="G2383" s="129"/>
      <c r="I2383" s="130"/>
    </row>
    <row r="2384" spans="2:9">
      <c r="B2384" s="127"/>
      <c r="C2384" s="128"/>
      <c r="E2384" s="128"/>
      <c r="G2384" s="129"/>
      <c r="I2384" s="130"/>
    </row>
    <row r="2385" spans="2:9">
      <c r="B2385" s="127"/>
      <c r="C2385" s="128"/>
      <c r="E2385" s="128"/>
      <c r="G2385" s="129"/>
      <c r="I2385" s="130"/>
    </row>
    <row r="2386" spans="2:9">
      <c r="B2386" s="127"/>
      <c r="C2386" s="128"/>
      <c r="E2386" s="128"/>
      <c r="G2386" s="129"/>
      <c r="I2386" s="130"/>
    </row>
    <row r="2387" spans="2:9">
      <c r="B2387" s="127"/>
      <c r="C2387" s="128"/>
      <c r="E2387" s="128"/>
      <c r="G2387" s="129"/>
      <c r="I2387" s="130"/>
    </row>
    <row r="2388" spans="2:9">
      <c r="B2388" s="127"/>
      <c r="C2388" s="128"/>
      <c r="E2388" s="128"/>
      <c r="G2388" s="129"/>
      <c r="I2388" s="130"/>
    </row>
    <row r="2389" spans="2:9">
      <c r="B2389" s="127"/>
      <c r="C2389" s="128"/>
      <c r="E2389" s="128"/>
      <c r="G2389" s="129"/>
      <c r="I2389" s="130"/>
    </row>
    <row r="2390" spans="2:9">
      <c r="B2390" s="127"/>
      <c r="C2390" s="128"/>
      <c r="E2390" s="128"/>
      <c r="G2390" s="129"/>
      <c r="I2390" s="130"/>
    </row>
    <row r="2391" spans="2:9">
      <c r="B2391" s="127"/>
      <c r="C2391" s="128"/>
      <c r="E2391" s="128"/>
      <c r="G2391" s="129"/>
      <c r="I2391" s="130"/>
    </row>
    <row r="2392" spans="2:9">
      <c r="B2392" s="127"/>
      <c r="C2392" s="128"/>
      <c r="E2392" s="128"/>
      <c r="G2392" s="129"/>
      <c r="I2392" s="130"/>
    </row>
    <row r="2393" spans="2:9">
      <c r="B2393" s="127"/>
      <c r="C2393" s="128"/>
      <c r="E2393" s="128"/>
      <c r="G2393" s="129"/>
      <c r="I2393" s="130"/>
    </row>
    <row r="2394" spans="2:9">
      <c r="B2394" s="127"/>
      <c r="C2394" s="128"/>
      <c r="E2394" s="128"/>
      <c r="G2394" s="129"/>
      <c r="I2394" s="130"/>
    </row>
    <row r="2395" spans="2:9">
      <c r="B2395" s="127"/>
      <c r="C2395" s="128"/>
      <c r="E2395" s="128"/>
      <c r="G2395" s="129"/>
      <c r="I2395" s="130"/>
    </row>
    <row r="2396" spans="2:9">
      <c r="B2396" s="127"/>
      <c r="C2396" s="128"/>
      <c r="E2396" s="128"/>
      <c r="G2396" s="129"/>
      <c r="I2396" s="130"/>
    </row>
    <row r="2397" spans="2:9">
      <c r="B2397" s="127"/>
      <c r="C2397" s="128"/>
      <c r="E2397" s="128"/>
      <c r="G2397" s="129"/>
      <c r="I2397" s="130"/>
    </row>
    <row r="2398" spans="2:9">
      <c r="B2398" s="127"/>
      <c r="C2398" s="128"/>
      <c r="E2398" s="128"/>
      <c r="G2398" s="129"/>
      <c r="I2398" s="130"/>
    </row>
    <row r="2399" spans="2:9">
      <c r="B2399" s="127"/>
      <c r="C2399" s="128"/>
      <c r="E2399" s="128"/>
      <c r="G2399" s="129"/>
      <c r="I2399" s="130"/>
    </row>
    <row r="2400" spans="2:9">
      <c r="B2400" s="127"/>
      <c r="C2400" s="128"/>
      <c r="E2400" s="128"/>
      <c r="G2400" s="129"/>
      <c r="I2400" s="130"/>
    </row>
    <row r="2401" spans="2:9">
      <c r="B2401" s="127"/>
      <c r="C2401" s="128"/>
      <c r="E2401" s="128"/>
      <c r="G2401" s="129"/>
      <c r="I2401" s="130"/>
    </row>
    <row r="2402" spans="2:9">
      <c r="B2402" s="127"/>
      <c r="C2402" s="128"/>
      <c r="E2402" s="128"/>
      <c r="G2402" s="129"/>
      <c r="I2402" s="130"/>
    </row>
    <row r="2403" spans="2:9">
      <c r="B2403" s="127"/>
      <c r="C2403" s="128"/>
      <c r="E2403" s="128"/>
      <c r="G2403" s="129"/>
      <c r="I2403" s="130"/>
    </row>
    <row r="2404" spans="2:9">
      <c r="B2404" s="127"/>
      <c r="C2404" s="128"/>
      <c r="E2404" s="128"/>
      <c r="G2404" s="129"/>
      <c r="I2404" s="130"/>
    </row>
    <row r="2405" spans="2:9">
      <c r="B2405" s="127"/>
      <c r="C2405" s="128"/>
      <c r="E2405" s="128"/>
      <c r="G2405" s="129"/>
      <c r="I2405" s="130"/>
    </row>
    <row r="2406" spans="2:9">
      <c r="B2406" s="127"/>
      <c r="C2406" s="128"/>
      <c r="E2406" s="128"/>
      <c r="G2406" s="129"/>
      <c r="I2406" s="130"/>
    </row>
    <row r="2407" spans="2:9">
      <c r="B2407" s="127"/>
      <c r="C2407" s="128"/>
      <c r="E2407" s="128"/>
      <c r="G2407" s="129"/>
      <c r="I2407" s="130"/>
    </row>
    <row r="2408" spans="2:9">
      <c r="B2408" s="127"/>
      <c r="C2408" s="128"/>
      <c r="E2408" s="128"/>
      <c r="G2408" s="129"/>
      <c r="I2408" s="130"/>
    </row>
    <row r="2409" spans="2:9">
      <c r="B2409" s="127"/>
      <c r="C2409" s="128"/>
      <c r="E2409" s="128"/>
      <c r="G2409" s="129"/>
      <c r="I2409" s="130"/>
    </row>
    <row r="2410" spans="2:9">
      <c r="B2410" s="127"/>
      <c r="C2410" s="128"/>
      <c r="E2410" s="128"/>
      <c r="G2410" s="129"/>
      <c r="I2410" s="130"/>
    </row>
    <row r="2411" spans="2:9">
      <c r="B2411" s="127"/>
      <c r="C2411" s="128"/>
      <c r="E2411" s="128"/>
      <c r="G2411" s="129"/>
      <c r="I2411" s="130"/>
    </row>
    <row r="2412" spans="2:9">
      <c r="B2412" s="127"/>
      <c r="C2412" s="128"/>
      <c r="E2412" s="128"/>
      <c r="G2412" s="129"/>
      <c r="I2412" s="130"/>
    </row>
    <row r="2413" spans="2:9">
      <c r="B2413" s="127"/>
      <c r="C2413" s="128"/>
      <c r="E2413" s="128"/>
      <c r="G2413" s="129"/>
      <c r="I2413" s="130"/>
    </row>
    <row r="2414" spans="2:9">
      <c r="B2414" s="127"/>
      <c r="C2414" s="128"/>
      <c r="E2414" s="128"/>
      <c r="G2414" s="129"/>
      <c r="I2414" s="130"/>
    </row>
    <row r="2415" spans="2:9">
      <c r="B2415" s="127"/>
      <c r="C2415" s="128"/>
      <c r="E2415" s="128"/>
      <c r="G2415" s="129"/>
      <c r="I2415" s="130"/>
    </row>
    <row r="2416" spans="2:9">
      <c r="B2416" s="127"/>
      <c r="C2416" s="128"/>
      <c r="E2416" s="128"/>
      <c r="G2416" s="129"/>
      <c r="I2416" s="130"/>
    </row>
    <row r="2417" spans="2:9">
      <c r="B2417" s="127"/>
      <c r="C2417" s="128"/>
      <c r="E2417" s="128"/>
      <c r="G2417" s="129"/>
      <c r="I2417" s="130"/>
    </row>
    <row r="2418" spans="2:9">
      <c r="B2418" s="127"/>
      <c r="C2418" s="128"/>
      <c r="E2418" s="128"/>
      <c r="G2418" s="129"/>
      <c r="I2418" s="130"/>
    </row>
    <row r="2419" spans="2:9">
      <c r="B2419" s="127"/>
      <c r="C2419" s="128"/>
      <c r="E2419" s="128"/>
      <c r="G2419" s="129"/>
      <c r="I2419" s="130"/>
    </row>
    <row r="2420" spans="2:9">
      <c r="B2420" s="127"/>
      <c r="C2420" s="128"/>
      <c r="E2420" s="128"/>
      <c r="G2420" s="129"/>
      <c r="I2420" s="130"/>
    </row>
    <row r="2421" spans="2:9">
      <c r="B2421" s="127"/>
      <c r="C2421" s="128"/>
      <c r="E2421" s="128"/>
      <c r="G2421" s="129"/>
      <c r="I2421" s="130"/>
    </row>
    <row r="2422" spans="2:9">
      <c r="B2422" s="127"/>
      <c r="C2422" s="128"/>
      <c r="E2422" s="128"/>
      <c r="G2422" s="129"/>
      <c r="I2422" s="130"/>
    </row>
    <row r="2423" spans="2:9">
      <c r="B2423" s="127"/>
      <c r="C2423" s="128"/>
      <c r="E2423" s="128"/>
      <c r="G2423" s="129"/>
      <c r="I2423" s="130"/>
    </row>
    <row r="2424" spans="2:9">
      <c r="B2424" s="127"/>
      <c r="C2424" s="128"/>
      <c r="E2424" s="128"/>
      <c r="G2424" s="129"/>
      <c r="I2424" s="130"/>
    </row>
    <row r="2425" spans="2:9">
      <c r="B2425" s="127"/>
      <c r="C2425" s="128"/>
      <c r="E2425" s="128"/>
      <c r="G2425" s="129"/>
      <c r="I2425" s="130"/>
    </row>
    <row r="2426" spans="2:9">
      <c r="B2426" s="127"/>
      <c r="C2426" s="128"/>
      <c r="E2426" s="128"/>
      <c r="G2426" s="129"/>
      <c r="I2426" s="130"/>
    </row>
    <row r="2427" spans="2:9">
      <c r="B2427" s="127"/>
      <c r="C2427" s="128"/>
      <c r="E2427" s="128"/>
      <c r="G2427" s="129"/>
      <c r="I2427" s="130"/>
    </row>
    <row r="2428" spans="2:9">
      <c r="B2428" s="127"/>
      <c r="C2428" s="128"/>
      <c r="E2428" s="128"/>
      <c r="G2428" s="129"/>
      <c r="I2428" s="130"/>
    </row>
    <row r="2429" spans="2:9">
      <c r="B2429" s="127"/>
      <c r="C2429" s="128"/>
      <c r="E2429" s="128"/>
      <c r="G2429" s="129"/>
      <c r="I2429" s="130"/>
    </row>
    <row r="2430" spans="2:9">
      <c r="B2430" s="127"/>
      <c r="C2430" s="128"/>
      <c r="E2430" s="128"/>
      <c r="G2430" s="129"/>
      <c r="I2430" s="130"/>
    </row>
    <row r="2431" spans="2:9">
      <c r="B2431" s="127"/>
      <c r="C2431" s="128"/>
      <c r="E2431" s="128"/>
      <c r="G2431" s="129"/>
      <c r="I2431" s="130"/>
    </row>
    <row r="2432" spans="2:9">
      <c r="B2432" s="127"/>
      <c r="C2432" s="128"/>
      <c r="E2432" s="128"/>
      <c r="G2432" s="129"/>
      <c r="I2432" s="130"/>
    </row>
    <row r="2433" spans="2:9">
      <c r="B2433" s="127"/>
      <c r="C2433" s="128"/>
      <c r="E2433" s="128"/>
      <c r="G2433" s="129"/>
      <c r="I2433" s="130"/>
    </row>
    <row r="2434" spans="2:9">
      <c r="B2434" s="127"/>
      <c r="C2434" s="128"/>
      <c r="E2434" s="128"/>
      <c r="G2434" s="129"/>
      <c r="I2434" s="130"/>
    </row>
    <row r="2435" spans="2:9">
      <c r="B2435" s="127"/>
      <c r="C2435" s="128"/>
      <c r="E2435" s="128"/>
      <c r="G2435" s="129"/>
      <c r="I2435" s="130"/>
    </row>
    <row r="2436" spans="2:9">
      <c r="B2436" s="127"/>
      <c r="C2436" s="128"/>
      <c r="E2436" s="128"/>
      <c r="G2436" s="129"/>
      <c r="I2436" s="130"/>
    </row>
    <row r="2437" spans="2:9">
      <c r="B2437" s="127"/>
      <c r="C2437" s="128"/>
      <c r="E2437" s="128"/>
      <c r="G2437" s="129"/>
      <c r="I2437" s="130"/>
    </row>
    <row r="2438" spans="2:9">
      <c r="B2438" s="127"/>
      <c r="C2438" s="128"/>
      <c r="E2438" s="128"/>
      <c r="G2438" s="129"/>
      <c r="I2438" s="130"/>
    </row>
    <row r="2439" spans="2:9">
      <c r="B2439" s="127"/>
      <c r="C2439" s="128"/>
      <c r="E2439" s="128"/>
      <c r="G2439" s="129"/>
      <c r="I2439" s="130"/>
    </row>
    <row r="2440" spans="2:9">
      <c r="B2440" s="127"/>
      <c r="C2440" s="128"/>
      <c r="E2440" s="128"/>
      <c r="G2440" s="129"/>
      <c r="I2440" s="130"/>
    </row>
    <row r="2441" spans="2:9">
      <c r="B2441" s="127"/>
      <c r="C2441" s="128"/>
      <c r="E2441" s="128"/>
      <c r="G2441" s="129"/>
      <c r="I2441" s="130"/>
    </row>
    <row r="2442" spans="2:9">
      <c r="B2442" s="127"/>
      <c r="C2442" s="128"/>
      <c r="E2442" s="128"/>
      <c r="G2442" s="129"/>
      <c r="I2442" s="130"/>
    </row>
    <row r="2443" spans="2:9">
      <c r="B2443" s="127"/>
      <c r="C2443" s="128"/>
      <c r="E2443" s="128"/>
      <c r="G2443" s="129"/>
      <c r="I2443" s="130"/>
    </row>
    <row r="2444" spans="2:9">
      <c r="B2444" s="127"/>
      <c r="C2444" s="128"/>
      <c r="E2444" s="128"/>
      <c r="G2444" s="129"/>
      <c r="I2444" s="130"/>
    </row>
    <row r="2445" spans="2:9">
      <c r="B2445" s="127"/>
      <c r="C2445" s="128"/>
      <c r="E2445" s="128"/>
      <c r="G2445" s="129"/>
      <c r="I2445" s="130"/>
    </row>
    <row r="2446" spans="2:9">
      <c r="B2446" s="127"/>
      <c r="C2446" s="128"/>
      <c r="E2446" s="128"/>
      <c r="G2446" s="129"/>
      <c r="I2446" s="130"/>
    </row>
    <row r="2447" spans="2:9">
      <c r="B2447" s="127"/>
      <c r="C2447" s="128"/>
      <c r="E2447" s="128"/>
      <c r="G2447" s="129"/>
      <c r="I2447" s="130"/>
    </row>
    <row r="2448" spans="2:9">
      <c r="B2448" s="127"/>
      <c r="C2448" s="128"/>
      <c r="E2448" s="128"/>
      <c r="G2448" s="129"/>
      <c r="I2448" s="130"/>
    </row>
    <row r="2449" spans="2:9">
      <c r="B2449" s="127"/>
      <c r="C2449" s="128"/>
      <c r="E2449" s="128"/>
      <c r="G2449" s="129"/>
      <c r="I2449" s="130"/>
    </row>
    <row r="2450" spans="2:9">
      <c r="B2450" s="127"/>
      <c r="C2450" s="128"/>
      <c r="E2450" s="128"/>
      <c r="G2450" s="129"/>
      <c r="I2450" s="130"/>
    </row>
    <row r="2451" spans="2:9">
      <c r="B2451" s="127"/>
      <c r="C2451" s="128"/>
      <c r="E2451" s="128"/>
      <c r="G2451" s="129"/>
      <c r="I2451" s="130"/>
    </row>
    <row r="2452" spans="2:9">
      <c r="B2452" s="127"/>
      <c r="C2452" s="128"/>
      <c r="E2452" s="128"/>
      <c r="G2452" s="129"/>
      <c r="I2452" s="130"/>
    </row>
    <row r="2453" spans="2:9">
      <c r="B2453" s="127"/>
      <c r="C2453" s="128"/>
      <c r="E2453" s="128"/>
      <c r="G2453" s="129"/>
      <c r="I2453" s="130"/>
    </row>
    <row r="2454" spans="2:9">
      <c r="B2454" s="127"/>
      <c r="C2454" s="128"/>
      <c r="E2454" s="128"/>
      <c r="G2454" s="129"/>
      <c r="I2454" s="130"/>
    </row>
    <row r="2455" spans="2:9">
      <c r="B2455" s="127"/>
      <c r="C2455" s="128"/>
      <c r="E2455" s="128"/>
      <c r="G2455" s="129"/>
      <c r="I2455" s="130"/>
    </row>
    <row r="2456" spans="2:9">
      <c r="B2456" s="127"/>
      <c r="C2456" s="128"/>
      <c r="E2456" s="128"/>
      <c r="G2456" s="129"/>
      <c r="I2456" s="130"/>
    </row>
    <row r="2457" spans="2:9">
      <c r="B2457" s="127"/>
      <c r="C2457" s="128"/>
      <c r="E2457" s="128"/>
      <c r="G2457" s="129"/>
      <c r="I2457" s="130"/>
    </row>
    <row r="2458" spans="2:9">
      <c r="B2458" s="127"/>
      <c r="C2458" s="128"/>
      <c r="E2458" s="128"/>
      <c r="G2458" s="129"/>
      <c r="I2458" s="130"/>
    </row>
    <row r="2459" spans="2:9">
      <c r="B2459" s="127"/>
      <c r="C2459" s="128"/>
      <c r="E2459" s="128"/>
      <c r="G2459" s="129"/>
      <c r="I2459" s="130"/>
    </row>
    <row r="2460" spans="2:9">
      <c r="B2460" s="127"/>
      <c r="C2460" s="128"/>
      <c r="E2460" s="128"/>
      <c r="G2460" s="129"/>
      <c r="I2460" s="130"/>
    </row>
    <row r="2461" spans="2:9">
      <c r="B2461" s="127"/>
      <c r="C2461" s="128"/>
      <c r="E2461" s="128"/>
      <c r="G2461" s="129"/>
      <c r="I2461" s="130"/>
    </row>
    <row r="2462" spans="2:9">
      <c r="B2462" s="127"/>
      <c r="C2462" s="128"/>
      <c r="E2462" s="128"/>
      <c r="G2462" s="129"/>
      <c r="I2462" s="130"/>
    </row>
    <row r="2463" spans="2:9">
      <c r="B2463" s="127"/>
      <c r="C2463" s="128"/>
      <c r="E2463" s="128"/>
      <c r="G2463" s="129"/>
      <c r="I2463" s="130"/>
    </row>
    <row r="2464" spans="2:9">
      <c r="B2464" s="127"/>
      <c r="C2464" s="128"/>
      <c r="E2464" s="128"/>
      <c r="G2464" s="129"/>
      <c r="I2464" s="130"/>
    </row>
    <row r="2465" spans="2:9">
      <c r="B2465" s="127"/>
      <c r="C2465" s="128"/>
      <c r="E2465" s="128"/>
      <c r="G2465" s="129"/>
      <c r="I2465" s="130"/>
    </row>
    <row r="2466" spans="2:9">
      <c r="B2466" s="127"/>
      <c r="C2466" s="128"/>
      <c r="E2466" s="128"/>
      <c r="G2466" s="129"/>
      <c r="I2466" s="130"/>
    </row>
    <row r="2467" spans="2:9">
      <c r="B2467" s="127"/>
      <c r="C2467" s="128"/>
      <c r="E2467" s="128"/>
      <c r="G2467" s="129"/>
      <c r="I2467" s="130"/>
    </row>
    <row r="2468" spans="2:9">
      <c r="B2468" s="127"/>
      <c r="C2468" s="128"/>
      <c r="E2468" s="128"/>
      <c r="G2468" s="129"/>
      <c r="I2468" s="130"/>
    </row>
    <row r="2469" spans="2:9">
      <c r="B2469" s="127"/>
      <c r="C2469" s="128"/>
      <c r="E2469" s="128"/>
      <c r="G2469" s="129"/>
      <c r="I2469" s="130"/>
    </row>
    <row r="2470" spans="2:9">
      <c r="B2470" s="127"/>
      <c r="C2470" s="128"/>
      <c r="E2470" s="128"/>
      <c r="G2470" s="129"/>
      <c r="I2470" s="130"/>
    </row>
    <row r="2471" spans="2:9">
      <c r="B2471" s="127"/>
      <c r="C2471" s="128"/>
      <c r="E2471" s="128"/>
      <c r="G2471" s="129"/>
      <c r="I2471" s="130"/>
    </row>
    <row r="2472" spans="2:9">
      <c r="B2472" s="127"/>
      <c r="C2472" s="128"/>
      <c r="E2472" s="128"/>
      <c r="G2472" s="129"/>
      <c r="I2472" s="130"/>
    </row>
    <row r="2473" spans="2:9">
      <c r="B2473" s="127"/>
      <c r="C2473" s="128"/>
      <c r="E2473" s="128"/>
      <c r="G2473" s="129"/>
      <c r="I2473" s="130"/>
    </row>
    <row r="2474" spans="2:9">
      <c r="B2474" s="127"/>
      <c r="C2474" s="128"/>
      <c r="E2474" s="128"/>
      <c r="G2474" s="129"/>
      <c r="I2474" s="130"/>
    </row>
    <row r="2475" spans="2:9">
      <c r="B2475" s="127"/>
      <c r="C2475" s="128"/>
      <c r="E2475" s="128"/>
      <c r="G2475" s="129"/>
      <c r="I2475" s="130"/>
    </row>
    <row r="2476" spans="2:9">
      <c r="B2476" s="127"/>
      <c r="C2476" s="128"/>
      <c r="E2476" s="128"/>
      <c r="G2476" s="129"/>
      <c r="I2476" s="130"/>
    </row>
    <row r="2477" spans="2:9">
      <c r="B2477" s="127"/>
      <c r="C2477" s="128"/>
      <c r="E2477" s="128"/>
      <c r="G2477" s="129"/>
      <c r="I2477" s="130"/>
    </row>
    <row r="2478" spans="2:9">
      <c r="B2478" s="127"/>
      <c r="C2478" s="128"/>
      <c r="E2478" s="128"/>
      <c r="G2478" s="129"/>
      <c r="I2478" s="130"/>
    </row>
    <row r="2479" spans="2:9">
      <c r="B2479" s="127"/>
      <c r="C2479" s="128"/>
      <c r="E2479" s="128"/>
      <c r="G2479" s="129"/>
      <c r="I2479" s="130"/>
    </row>
    <row r="2480" spans="2:9">
      <c r="B2480" s="127"/>
      <c r="C2480" s="128"/>
      <c r="E2480" s="128"/>
      <c r="G2480" s="129"/>
      <c r="I2480" s="130"/>
    </row>
    <row r="2481" spans="2:9">
      <c r="B2481" s="127"/>
      <c r="C2481" s="128"/>
      <c r="E2481" s="128"/>
      <c r="G2481" s="129"/>
      <c r="I2481" s="130"/>
    </row>
    <row r="2482" spans="2:9">
      <c r="B2482" s="127"/>
      <c r="C2482" s="128"/>
      <c r="E2482" s="128"/>
      <c r="G2482" s="129"/>
      <c r="I2482" s="130"/>
    </row>
    <row r="2483" spans="2:9">
      <c r="B2483" s="127"/>
      <c r="C2483" s="128"/>
      <c r="E2483" s="128"/>
      <c r="G2483" s="129"/>
      <c r="I2483" s="130"/>
    </row>
    <row r="2484" spans="2:9">
      <c r="B2484" s="127"/>
      <c r="C2484" s="128"/>
      <c r="E2484" s="128"/>
      <c r="G2484" s="129"/>
      <c r="I2484" s="130"/>
    </row>
    <row r="2485" spans="2:9">
      <c r="B2485" s="127"/>
      <c r="C2485" s="128"/>
      <c r="E2485" s="128"/>
      <c r="G2485" s="129"/>
      <c r="I2485" s="130"/>
    </row>
    <row r="2486" spans="2:9">
      <c r="B2486" s="127"/>
      <c r="C2486" s="128"/>
      <c r="E2486" s="128"/>
      <c r="G2486" s="129"/>
      <c r="I2486" s="130"/>
    </row>
    <row r="2487" spans="2:9">
      <c r="B2487" s="127"/>
      <c r="C2487" s="128"/>
      <c r="E2487" s="128"/>
      <c r="G2487" s="129"/>
      <c r="I2487" s="130"/>
    </row>
    <row r="2488" spans="2:9">
      <c r="B2488" s="127"/>
      <c r="C2488" s="128"/>
      <c r="E2488" s="128"/>
      <c r="G2488" s="129"/>
      <c r="I2488" s="130"/>
    </row>
    <row r="2489" spans="2:9">
      <c r="B2489" s="127"/>
      <c r="C2489" s="128"/>
      <c r="E2489" s="128"/>
      <c r="G2489" s="129"/>
      <c r="I2489" s="130"/>
    </row>
    <row r="2490" spans="2:9">
      <c r="B2490" s="127"/>
      <c r="C2490" s="128"/>
      <c r="E2490" s="128"/>
      <c r="G2490" s="129"/>
      <c r="I2490" s="130"/>
    </row>
    <row r="2491" spans="2:9">
      <c r="B2491" s="127"/>
      <c r="C2491" s="128"/>
      <c r="E2491" s="128"/>
      <c r="G2491" s="129"/>
      <c r="I2491" s="130"/>
    </row>
    <row r="2492" spans="2:9">
      <c r="B2492" s="127"/>
      <c r="C2492" s="128"/>
      <c r="E2492" s="128"/>
      <c r="G2492" s="129"/>
      <c r="I2492" s="130"/>
    </row>
    <row r="2493" spans="2:9">
      <c r="B2493" s="127"/>
      <c r="C2493" s="128"/>
      <c r="E2493" s="128"/>
      <c r="G2493" s="129"/>
      <c r="I2493" s="130"/>
    </row>
    <row r="2494" spans="2:9">
      <c r="B2494" s="127"/>
      <c r="C2494" s="128"/>
      <c r="E2494" s="128"/>
      <c r="G2494" s="129"/>
      <c r="I2494" s="130"/>
    </row>
    <row r="2495" spans="2:9">
      <c r="B2495" s="127"/>
      <c r="C2495" s="128"/>
      <c r="E2495" s="128"/>
      <c r="G2495" s="129"/>
      <c r="I2495" s="130"/>
    </row>
    <row r="2496" spans="2:9">
      <c r="B2496" s="127"/>
      <c r="C2496" s="128"/>
      <c r="E2496" s="128"/>
      <c r="G2496" s="129"/>
      <c r="I2496" s="130"/>
    </row>
    <row r="2497" spans="2:9">
      <c r="B2497" s="127"/>
      <c r="C2497" s="128"/>
      <c r="E2497" s="128"/>
      <c r="G2497" s="129"/>
      <c r="I2497" s="130"/>
    </row>
    <row r="2498" spans="2:9">
      <c r="B2498" s="127"/>
      <c r="C2498" s="128"/>
      <c r="E2498" s="128"/>
      <c r="G2498" s="129"/>
      <c r="I2498" s="130"/>
    </row>
    <row r="2499" spans="2:9">
      <c r="B2499" s="127"/>
      <c r="C2499" s="128"/>
      <c r="E2499" s="128"/>
      <c r="G2499" s="129"/>
      <c r="I2499" s="130"/>
    </row>
    <row r="2500" spans="2:9">
      <c r="B2500" s="127"/>
      <c r="C2500" s="128"/>
      <c r="E2500" s="128"/>
      <c r="G2500" s="129"/>
      <c r="I2500" s="130"/>
    </row>
    <row r="2501" spans="2:9">
      <c r="B2501" s="127"/>
      <c r="C2501" s="128"/>
      <c r="E2501" s="128"/>
      <c r="G2501" s="129"/>
      <c r="I2501" s="130"/>
    </row>
    <row r="2502" spans="2:9">
      <c r="B2502" s="127"/>
      <c r="C2502" s="128"/>
      <c r="E2502" s="128"/>
      <c r="G2502" s="129"/>
      <c r="I2502" s="130"/>
    </row>
    <row r="2503" spans="2:9">
      <c r="B2503" s="127"/>
      <c r="C2503" s="128"/>
      <c r="E2503" s="128"/>
      <c r="G2503" s="129"/>
      <c r="I2503" s="130"/>
    </row>
    <row r="2504" spans="2:9">
      <c r="B2504" s="127"/>
      <c r="C2504" s="128"/>
      <c r="E2504" s="128"/>
      <c r="G2504" s="129"/>
      <c r="I2504" s="130"/>
    </row>
    <row r="2505" spans="2:9">
      <c r="B2505" s="127"/>
      <c r="C2505" s="128"/>
      <c r="E2505" s="128"/>
      <c r="G2505" s="129"/>
      <c r="I2505" s="130"/>
    </row>
    <row r="2506" spans="2:9">
      <c r="B2506" s="127"/>
      <c r="C2506" s="128"/>
      <c r="E2506" s="128"/>
      <c r="G2506" s="129"/>
      <c r="I2506" s="130"/>
    </row>
    <row r="2507" spans="2:9">
      <c r="B2507" s="127"/>
      <c r="C2507" s="128"/>
      <c r="E2507" s="128"/>
      <c r="G2507" s="129"/>
      <c r="I2507" s="130"/>
    </row>
    <row r="2508" spans="2:9">
      <c r="B2508" s="127"/>
      <c r="C2508" s="128"/>
      <c r="E2508" s="128"/>
      <c r="G2508" s="129"/>
      <c r="I2508" s="130"/>
    </row>
    <row r="2509" spans="2:9">
      <c r="B2509" s="127"/>
      <c r="C2509" s="128"/>
      <c r="E2509" s="128"/>
      <c r="G2509" s="129"/>
      <c r="I2509" s="130"/>
    </row>
    <row r="2510" spans="2:9">
      <c r="B2510" s="127"/>
      <c r="C2510" s="128"/>
      <c r="E2510" s="128"/>
      <c r="G2510" s="129"/>
      <c r="I2510" s="130"/>
    </row>
    <row r="2511" spans="2:9">
      <c r="B2511" s="127"/>
      <c r="C2511" s="128"/>
      <c r="E2511" s="128"/>
      <c r="G2511" s="129"/>
      <c r="I2511" s="130"/>
    </row>
    <row r="2512" spans="2:9">
      <c r="B2512" s="127"/>
      <c r="C2512" s="128"/>
      <c r="E2512" s="128"/>
      <c r="G2512" s="129"/>
      <c r="I2512" s="130"/>
    </row>
    <row r="2513" spans="2:9">
      <c r="B2513" s="127"/>
      <c r="C2513" s="128"/>
      <c r="E2513" s="128"/>
      <c r="G2513" s="129"/>
      <c r="I2513" s="130"/>
    </row>
    <row r="2514" spans="2:9">
      <c r="B2514" s="127"/>
      <c r="C2514" s="128"/>
      <c r="E2514" s="128"/>
      <c r="G2514" s="129"/>
      <c r="I2514" s="130"/>
    </row>
    <row r="2515" spans="2:9">
      <c r="B2515" s="127"/>
      <c r="C2515" s="128"/>
      <c r="E2515" s="128"/>
      <c r="G2515" s="129"/>
      <c r="I2515" s="130"/>
    </row>
    <row r="2516" spans="2:9">
      <c r="B2516" s="127"/>
      <c r="C2516" s="128"/>
      <c r="E2516" s="128"/>
      <c r="G2516" s="129"/>
      <c r="I2516" s="130"/>
    </row>
    <row r="2517" spans="2:9">
      <c r="B2517" s="127"/>
      <c r="C2517" s="128"/>
      <c r="E2517" s="128"/>
      <c r="G2517" s="129"/>
      <c r="I2517" s="130"/>
    </row>
    <row r="2518" spans="2:9">
      <c r="B2518" s="127"/>
      <c r="C2518" s="128"/>
      <c r="E2518" s="128"/>
      <c r="G2518" s="129"/>
      <c r="I2518" s="130"/>
    </row>
    <row r="2519" spans="2:9">
      <c r="B2519" s="127"/>
      <c r="C2519" s="128"/>
      <c r="E2519" s="128"/>
      <c r="G2519" s="129"/>
      <c r="I2519" s="130"/>
    </row>
    <row r="2520" spans="2:9">
      <c r="B2520" s="127"/>
      <c r="C2520" s="128"/>
      <c r="E2520" s="128"/>
      <c r="G2520" s="129"/>
      <c r="I2520" s="130"/>
    </row>
    <row r="2521" spans="2:9">
      <c r="B2521" s="127"/>
      <c r="C2521" s="128"/>
      <c r="E2521" s="128"/>
      <c r="G2521" s="129"/>
      <c r="I2521" s="130"/>
    </row>
    <row r="2522" spans="2:9">
      <c r="B2522" s="127"/>
      <c r="C2522" s="128"/>
      <c r="E2522" s="128"/>
      <c r="G2522" s="129"/>
      <c r="I2522" s="130"/>
    </row>
    <row r="2523" spans="2:9">
      <c r="B2523" s="127"/>
      <c r="C2523" s="128"/>
      <c r="E2523" s="128"/>
      <c r="G2523" s="129"/>
      <c r="I2523" s="130"/>
    </row>
    <row r="2524" spans="2:9">
      <c r="B2524" s="127"/>
      <c r="C2524" s="128"/>
      <c r="E2524" s="128"/>
      <c r="G2524" s="129"/>
      <c r="I2524" s="130"/>
    </row>
    <row r="2525" spans="2:9">
      <c r="B2525" s="127"/>
      <c r="C2525" s="128"/>
      <c r="E2525" s="128"/>
      <c r="G2525" s="129"/>
      <c r="I2525" s="130"/>
    </row>
    <row r="2526" spans="2:9">
      <c r="B2526" s="127"/>
      <c r="C2526" s="128"/>
      <c r="E2526" s="128"/>
      <c r="G2526" s="129"/>
      <c r="I2526" s="130"/>
    </row>
    <row r="2527" spans="2:9">
      <c r="B2527" s="127"/>
      <c r="C2527" s="128"/>
      <c r="E2527" s="128"/>
      <c r="G2527" s="129"/>
      <c r="I2527" s="130"/>
    </row>
    <row r="2528" spans="2:9">
      <c r="B2528" s="127"/>
      <c r="C2528" s="128"/>
      <c r="E2528" s="128"/>
      <c r="G2528" s="129"/>
      <c r="I2528" s="130"/>
    </row>
    <row r="2529" spans="2:9">
      <c r="B2529" s="127"/>
      <c r="C2529" s="128"/>
      <c r="E2529" s="128"/>
      <c r="G2529" s="129"/>
      <c r="I2529" s="130"/>
    </row>
    <row r="2530" spans="2:9">
      <c r="B2530" s="127"/>
      <c r="C2530" s="128"/>
      <c r="E2530" s="128"/>
      <c r="G2530" s="129"/>
      <c r="I2530" s="130"/>
    </row>
    <row r="2531" spans="2:9">
      <c r="B2531" s="127"/>
      <c r="C2531" s="128"/>
      <c r="E2531" s="128"/>
      <c r="G2531" s="129"/>
      <c r="I2531" s="130"/>
    </row>
    <row r="2532" spans="2:9">
      <c r="B2532" s="127"/>
      <c r="C2532" s="128"/>
      <c r="E2532" s="128"/>
      <c r="G2532" s="129"/>
      <c r="I2532" s="130"/>
    </row>
    <row r="2533" spans="2:9">
      <c r="B2533" s="127"/>
      <c r="C2533" s="128"/>
      <c r="E2533" s="128"/>
      <c r="G2533" s="129"/>
      <c r="I2533" s="130"/>
    </row>
    <row r="2534" spans="2:9">
      <c r="B2534" s="127"/>
      <c r="C2534" s="128"/>
      <c r="E2534" s="128"/>
      <c r="G2534" s="129"/>
      <c r="I2534" s="130"/>
    </row>
    <row r="2535" spans="2:9">
      <c r="B2535" s="127"/>
      <c r="C2535" s="128"/>
      <c r="E2535" s="128"/>
      <c r="G2535" s="129"/>
      <c r="I2535" s="130"/>
    </row>
    <row r="2536" spans="2:9">
      <c r="B2536" s="127"/>
      <c r="C2536" s="128"/>
      <c r="E2536" s="128"/>
      <c r="G2536" s="129"/>
      <c r="I2536" s="130"/>
    </row>
    <row r="2537" spans="2:9">
      <c r="B2537" s="127"/>
      <c r="C2537" s="128"/>
      <c r="E2537" s="128"/>
      <c r="G2537" s="129"/>
      <c r="I2537" s="130"/>
    </row>
    <row r="2538" spans="2:9">
      <c r="B2538" s="127"/>
      <c r="C2538" s="128"/>
      <c r="E2538" s="128"/>
      <c r="G2538" s="129"/>
      <c r="I2538" s="130"/>
    </row>
    <row r="2539" spans="2:9">
      <c r="B2539" s="127"/>
      <c r="C2539" s="128"/>
      <c r="E2539" s="128"/>
      <c r="G2539" s="129"/>
      <c r="I2539" s="130"/>
    </row>
    <row r="2540" spans="2:9">
      <c r="B2540" s="127"/>
      <c r="C2540" s="128"/>
      <c r="E2540" s="128"/>
      <c r="G2540" s="129"/>
      <c r="I2540" s="130"/>
    </row>
    <row r="2541" spans="2:9">
      <c r="B2541" s="127"/>
      <c r="C2541" s="128"/>
      <c r="E2541" s="128"/>
      <c r="G2541" s="129"/>
      <c r="I2541" s="130"/>
    </row>
    <row r="2542" spans="2:9">
      <c r="B2542" s="127"/>
      <c r="C2542" s="128"/>
      <c r="E2542" s="128"/>
      <c r="G2542" s="129"/>
      <c r="I2542" s="130"/>
    </row>
    <row r="2543" spans="2:9">
      <c r="B2543" s="127"/>
      <c r="C2543" s="128"/>
      <c r="E2543" s="128"/>
      <c r="G2543" s="129"/>
      <c r="I2543" s="130"/>
    </row>
    <row r="2544" spans="2:9">
      <c r="B2544" s="127"/>
      <c r="C2544" s="128"/>
      <c r="E2544" s="128"/>
      <c r="G2544" s="129"/>
      <c r="I2544" s="130"/>
    </row>
    <row r="2545" spans="2:9">
      <c r="B2545" s="127"/>
      <c r="C2545" s="128"/>
      <c r="E2545" s="128"/>
      <c r="G2545" s="129"/>
      <c r="I2545" s="130"/>
    </row>
    <row r="2546" spans="2:9">
      <c r="B2546" s="127"/>
      <c r="C2546" s="128"/>
      <c r="E2546" s="128"/>
      <c r="G2546" s="129"/>
      <c r="I2546" s="130"/>
    </row>
    <row r="2547" spans="2:9">
      <c r="B2547" s="127"/>
      <c r="C2547" s="128"/>
      <c r="E2547" s="128"/>
      <c r="G2547" s="129"/>
      <c r="I2547" s="130"/>
    </row>
    <row r="2548" spans="2:9">
      <c r="B2548" s="127"/>
      <c r="C2548" s="128"/>
      <c r="E2548" s="128"/>
      <c r="G2548" s="129"/>
      <c r="I2548" s="130"/>
    </row>
    <row r="2549" spans="2:9">
      <c r="B2549" s="127"/>
      <c r="C2549" s="128"/>
      <c r="E2549" s="128"/>
      <c r="G2549" s="129"/>
      <c r="I2549" s="130"/>
    </row>
    <row r="2550" spans="2:9">
      <c r="B2550" s="127"/>
      <c r="C2550" s="128"/>
      <c r="E2550" s="128"/>
      <c r="G2550" s="129"/>
      <c r="I2550" s="130"/>
    </row>
    <row r="2551" spans="2:9">
      <c r="B2551" s="127"/>
      <c r="C2551" s="128"/>
      <c r="E2551" s="128"/>
      <c r="G2551" s="129"/>
      <c r="I2551" s="130"/>
    </row>
    <row r="2552" spans="2:9">
      <c r="B2552" s="127"/>
      <c r="C2552" s="128"/>
      <c r="E2552" s="128"/>
      <c r="G2552" s="129"/>
      <c r="I2552" s="130"/>
    </row>
    <row r="2553" spans="2:9">
      <c r="B2553" s="127"/>
      <c r="C2553" s="128"/>
      <c r="E2553" s="128"/>
      <c r="G2553" s="129"/>
      <c r="I2553" s="130"/>
    </row>
    <row r="2554" spans="2:9">
      <c r="B2554" s="127"/>
      <c r="C2554" s="128"/>
      <c r="E2554" s="128"/>
      <c r="G2554" s="129"/>
      <c r="I2554" s="130"/>
    </row>
    <row r="2555" spans="2:9">
      <c r="B2555" s="127"/>
      <c r="C2555" s="128"/>
      <c r="E2555" s="128"/>
      <c r="G2555" s="129"/>
      <c r="I2555" s="130"/>
    </row>
    <row r="2556" spans="2:9">
      <c r="B2556" s="127"/>
      <c r="C2556" s="128"/>
      <c r="E2556" s="128"/>
      <c r="G2556" s="129"/>
      <c r="I2556" s="130"/>
    </row>
    <row r="2557" spans="2:9">
      <c r="B2557" s="127"/>
      <c r="C2557" s="128"/>
      <c r="E2557" s="128"/>
      <c r="G2557" s="129"/>
      <c r="I2557" s="130"/>
    </row>
    <row r="2558" spans="2:9">
      <c r="B2558" s="127"/>
      <c r="C2558" s="128"/>
      <c r="E2558" s="128"/>
      <c r="G2558" s="129"/>
      <c r="I2558" s="130"/>
    </row>
    <row r="2559" spans="2:9">
      <c r="B2559" s="127"/>
      <c r="C2559" s="128"/>
      <c r="E2559" s="128"/>
      <c r="G2559" s="129"/>
      <c r="I2559" s="130"/>
    </row>
    <row r="2560" spans="2:9">
      <c r="B2560" s="127"/>
      <c r="C2560" s="128"/>
      <c r="E2560" s="128"/>
      <c r="G2560" s="129"/>
      <c r="I2560" s="130"/>
    </row>
    <row r="2561" spans="2:9">
      <c r="B2561" s="127"/>
      <c r="C2561" s="128"/>
      <c r="E2561" s="128"/>
      <c r="G2561" s="129"/>
      <c r="I2561" s="130"/>
    </row>
    <row r="2562" spans="2:9">
      <c r="B2562" s="127"/>
      <c r="C2562" s="128"/>
      <c r="E2562" s="128"/>
      <c r="G2562" s="129"/>
      <c r="I2562" s="130"/>
    </row>
    <row r="2563" spans="2:9">
      <c r="B2563" s="127"/>
      <c r="C2563" s="128"/>
      <c r="E2563" s="128"/>
      <c r="G2563" s="129"/>
      <c r="I2563" s="130"/>
    </row>
    <row r="2564" spans="2:9">
      <c r="B2564" s="127"/>
      <c r="C2564" s="128"/>
      <c r="E2564" s="128"/>
      <c r="G2564" s="129"/>
      <c r="I2564" s="130"/>
    </row>
    <row r="2565" spans="2:9">
      <c r="B2565" s="127"/>
      <c r="C2565" s="128"/>
      <c r="E2565" s="128"/>
      <c r="G2565" s="129"/>
      <c r="I2565" s="130"/>
    </row>
    <row r="2566" spans="2:9">
      <c r="B2566" s="127"/>
      <c r="C2566" s="128"/>
      <c r="E2566" s="128"/>
      <c r="G2566" s="129"/>
      <c r="I2566" s="130"/>
    </row>
    <row r="2567" spans="2:9">
      <c r="B2567" s="127"/>
      <c r="C2567" s="128"/>
      <c r="E2567" s="128"/>
      <c r="G2567" s="129"/>
      <c r="I2567" s="130"/>
    </row>
    <row r="2568" spans="2:9">
      <c r="B2568" s="127"/>
      <c r="C2568" s="128"/>
      <c r="E2568" s="128"/>
      <c r="G2568" s="129"/>
      <c r="I2568" s="130"/>
    </row>
    <row r="2569" spans="2:9">
      <c r="B2569" s="127"/>
      <c r="C2569" s="128"/>
      <c r="E2569" s="128"/>
      <c r="G2569" s="129"/>
      <c r="I2569" s="130"/>
    </row>
    <row r="2570" spans="2:9">
      <c r="B2570" s="127"/>
      <c r="C2570" s="128"/>
      <c r="E2570" s="128"/>
      <c r="G2570" s="129"/>
      <c r="I2570" s="130"/>
    </row>
    <row r="2571" spans="2:9">
      <c r="B2571" s="127"/>
      <c r="C2571" s="128"/>
      <c r="E2571" s="128"/>
      <c r="G2571" s="129"/>
      <c r="I2571" s="130"/>
    </row>
    <row r="2572" spans="2:9">
      <c r="B2572" s="127"/>
      <c r="C2572" s="128"/>
      <c r="E2572" s="128"/>
      <c r="G2572" s="129"/>
      <c r="I2572" s="130"/>
    </row>
    <row r="2573" spans="2:9">
      <c r="B2573" s="127"/>
      <c r="C2573" s="128"/>
      <c r="E2573" s="128"/>
      <c r="G2573" s="129"/>
      <c r="I2573" s="130"/>
    </row>
    <row r="2574" spans="2:9">
      <c r="B2574" s="127"/>
      <c r="C2574" s="128"/>
      <c r="E2574" s="128"/>
      <c r="G2574" s="129"/>
      <c r="I2574" s="130"/>
    </row>
    <row r="2575" spans="2:9">
      <c r="B2575" s="127"/>
      <c r="C2575" s="128"/>
      <c r="E2575" s="128"/>
      <c r="G2575" s="129"/>
      <c r="I2575" s="130"/>
    </row>
    <row r="2576" spans="2:9">
      <c r="B2576" s="127"/>
      <c r="C2576" s="128"/>
      <c r="E2576" s="128"/>
      <c r="G2576" s="129"/>
      <c r="I2576" s="130"/>
    </row>
    <row r="2577" spans="2:9">
      <c r="B2577" s="127"/>
      <c r="C2577" s="128"/>
      <c r="E2577" s="128"/>
      <c r="G2577" s="129"/>
      <c r="I2577" s="130"/>
    </row>
    <row r="2578" spans="2:9">
      <c r="B2578" s="127"/>
      <c r="C2578" s="128"/>
      <c r="E2578" s="128"/>
      <c r="G2578" s="129"/>
      <c r="I2578" s="130"/>
    </row>
    <row r="2579" spans="2:9">
      <c r="B2579" s="127"/>
      <c r="C2579" s="128"/>
      <c r="E2579" s="128"/>
      <c r="G2579" s="129"/>
      <c r="I2579" s="130"/>
    </row>
    <row r="2580" spans="2:9">
      <c r="B2580" s="127"/>
      <c r="C2580" s="128"/>
      <c r="E2580" s="128"/>
      <c r="G2580" s="129"/>
      <c r="I2580" s="130"/>
    </row>
    <row r="2581" spans="2:9">
      <c r="B2581" s="127"/>
      <c r="C2581" s="128"/>
      <c r="E2581" s="128"/>
      <c r="G2581" s="129"/>
      <c r="I2581" s="130"/>
    </row>
    <row r="2582" spans="2:9">
      <c r="B2582" s="127"/>
      <c r="C2582" s="128"/>
      <c r="E2582" s="128"/>
      <c r="G2582" s="129"/>
      <c r="I2582" s="130"/>
    </row>
    <row r="2583" spans="2:9">
      <c r="B2583" s="127"/>
      <c r="C2583" s="128"/>
      <c r="E2583" s="128"/>
      <c r="G2583" s="129"/>
      <c r="I2583" s="130"/>
    </row>
    <row r="2584" spans="2:9">
      <c r="B2584" s="127"/>
      <c r="C2584" s="128"/>
      <c r="E2584" s="128"/>
      <c r="G2584" s="129"/>
      <c r="I2584" s="130"/>
    </row>
    <row r="2585" spans="2:9">
      <c r="B2585" s="127"/>
      <c r="C2585" s="128"/>
      <c r="E2585" s="128"/>
      <c r="G2585" s="129"/>
      <c r="I2585" s="130"/>
    </row>
    <row r="2586" spans="2:9">
      <c r="B2586" s="127"/>
      <c r="C2586" s="128"/>
      <c r="E2586" s="128"/>
      <c r="G2586" s="129"/>
      <c r="I2586" s="130"/>
    </row>
    <row r="2587" spans="2:9">
      <c r="B2587" s="127"/>
      <c r="C2587" s="128"/>
      <c r="E2587" s="128"/>
      <c r="G2587" s="129"/>
      <c r="I2587" s="130"/>
    </row>
    <row r="2588" spans="2:9">
      <c r="B2588" s="127"/>
      <c r="C2588" s="128"/>
      <c r="E2588" s="128"/>
      <c r="G2588" s="129"/>
      <c r="I2588" s="130"/>
    </row>
    <row r="2589" spans="2:9">
      <c r="B2589" s="127"/>
      <c r="C2589" s="128"/>
      <c r="E2589" s="128"/>
      <c r="G2589" s="129"/>
      <c r="I2589" s="130"/>
    </row>
    <row r="2590" spans="2:9">
      <c r="B2590" s="127"/>
      <c r="C2590" s="128"/>
      <c r="E2590" s="128"/>
      <c r="G2590" s="129"/>
      <c r="I2590" s="130"/>
    </row>
    <row r="2591" spans="2:9">
      <c r="B2591" s="127"/>
      <c r="C2591" s="128"/>
      <c r="E2591" s="128"/>
      <c r="G2591" s="129"/>
      <c r="I2591" s="130"/>
    </row>
    <row r="2592" spans="2:9">
      <c r="B2592" s="127"/>
      <c r="C2592" s="128"/>
      <c r="E2592" s="128"/>
      <c r="G2592" s="129"/>
      <c r="I2592" s="130"/>
    </row>
    <row r="2593" spans="2:9">
      <c r="B2593" s="127"/>
      <c r="C2593" s="128"/>
      <c r="E2593" s="128"/>
      <c r="G2593" s="129"/>
      <c r="I2593" s="130"/>
    </row>
    <row r="2594" spans="2:9">
      <c r="B2594" s="127"/>
      <c r="C2594" s="128"/>
      <c r="E2594" s="128"/>
      <c r="G2594" s="129"/>
      <c r="I2594" s="130"/>
    </row>
    <row r="2595" spans="2:9">
      <c r="B2595" s="127"/>
      <c r="C2595" s="128"/>
      <c r="E2595" s="128"/>
      <c r="G2595" s="129"/>
      <c r="I2595" s="130"/>
    </row>
    <row r="2596" spans="2:9">
      <c r="B2596" s="127"/>
      <c r="C2596" s="128"/>
      <c r="E2596" s="128"/>
      <c r="G2596" s="129"/>
      <c r="I2596" s="130"/>
    </row>
    <row r="2597" spans="2:9">
      <c r="B2597" s="127"/>
      <c r="C2597" s="128"/>
      <c r="E2597" s="128"/>
      <c r="G2597" s="129"/>
      <c r="I2597" s="130"/>
    </row>
    <row r="2598" spans="2:9">
      <c r="B2598" s="127"/>
      <c r="C2598" s="128"/>
      <c r="E2598" s="128"/>
      <c r="G2598" s="129"/>
      <c r="I2598" s="130"/>
    </row>
    <row r="2599" spans="2:9">
      <c r="B2599" s="127"/>
      <c r="C2599" s="128"/>
      <c r="E2599" s="128"/>
      <c r="G2599" s="129"/>
      <c r="I2599" s="130"/>
    </row>
    <row r="2600" spans="2:9">
      <c r="B2600" s="127"/>
      <c r="C2600" s="128"/>
      <c r="E2600" s="128"/>
      <c r="G2600" s="129"/>
      <c r="I2600" s="130"/>
    </row>
    <row r="2601" spans="2:9">
      <c r="B2601" s="127"/>
      <c r="C2601" s="128"/>
      <c r="E2601" s="128"/>
      <c r="G2601" s="129"/>
      <c r="I2601" s="130"/>
    </row>
    <row r="2602" spans="2:9">
      <c r="B2602" s="127"/>
      <c r="C2602" s="128"/>
      <c r="E2602" s="128"/>
      <c r="G2602" s="129"/>
      <c r="I2602" s="130"/>
    </row>
    <row r="2603" spans="2:9">
      <c r="B2603" s="127"/>
      <c r="C2603" s="128"/>
      <c r="E2603" s="128"/>
      <c r="G2603" s="129"/>
      <c r="I2603" s="130"/>
    </row>
    <row r="2604" spans="2:9">
      <c r="B2604" s="127"/>
      <c r="C2604" s="128"/>
      <c r="E2604" s="128"/>
      <c r="G2604" s="129"/>
      <c r="I2604" s="130"/>
    </row>
    <row r="2605" spans="2:9">
      <c r="B2605" s="127"/>
      <c r="C2605" s="128"/>
      <c r="E2605" s="128"/>
      <c r="G2605" s="129"/>
      <c r="I2605" s="130"/>
    </row>
    <row r="2606" spans="2:9">
      <c r="B2606" s="127"/>
      <c r="C2606" s="128"/>
      <c r="E2606" s="128"/>
      <c r="G2606" s="129"/>
      <c r="I2606" s="130"/>
    </row>
    <row r="2607" spans="2:9">
      <c r="B2607" s="127"/>
      <c r="C2607" s="128"/>
      <c r="E2607" s="128"/>
      <c r="G2607" s="129"/>
      <c r="I2607" s="130"/>
    </row>
    <row r="2608" spans="2:9">
      <c r="B2608" s="127"/>
      <c r="C2608" s="128"/>
      <c r="E2608" s="128"/>
      <c r="G2608" s="129"/>
      <c r="I2608" s="130"/>
    </row>
    <row r="2609" spans="2:9">
      <c r="B2609" s="127"/>
      <c r="C2609" s="128"/>
      <c r="E2609" s="128"/>
      <c r="G2609" s="129"/>
      <c r="I2609" s="130"/>
    </row>
    <row r="2610" spans="2:9">
      <c r="B2610" s="127"/>
      <c r="C2610" s="128"/>
      <c r="E2610" s="128"/>
      <c r="G2610" s="129"/>
      <c r="I2610" s="130"/>
    </row>
    <row r="2611" spans="2:9">
      <c r="B2611" s="127"/>
      <c r="C2611" s="128"/>
      <c r="E2611" s="128"/>
      <c r="G2611" s="129"/>
      <c r="I2611" s="130"/>
    </row>
    <row r="2612" spans="2:9">
      <c r="B2612" s="127"/>
      <c r="C2612" s="128"/>
      <c r="E2612" s="128"/>
      <c r="G2612" s="129"/>
      <c r="I2612" s="130"/>
    </row>
    <row r="2613" spans="2:9">
      <c r="B2613" s="127"/>
      <c r="C2613" s="128"/>
      <c r="E2613" s="128"/>
      <c r="G2613" s="129"/>
      <c r="I2613" s="130"/>
    </row>
    <row r="2614" spans="2:9">
      <c r="B2614" s="127"/>
      <c r="C2614" s="128"/>
      <c r="E2614" s="128"/>
      <c r="G2614" s="129"/>
      <c r="I2614" s="130"/>
    </row>
    <row r="2615" spans="2:9">
      <c r="B2615" s="127"/>
      <c r="C2615" s="128"/>
      <c r="E2615" s="128"/>
      <c r="G2615" s="129"/>
      <c r="I2615" s="130"/>
    </row>
    <row r="2616" spans="2:9">
      <c r="B2616" s="127"/>
      <c r="C2616" s="128"/>
      <c r="E2616" s="128"/>
      <c r="G2616" s="129"/>
      <c r="I2616" s="130"/>
    </row>
    <row r="2617" spans="2:9">
      <c r="B2617" s="127"/>
      <c r="C2617" s="128"/>
      <c r="E2617" s="128"/>
      <c r="G2617" s="129"/>
      <c r="I2617" s="130"/>
    </row>
    <row r="2618" spans="2:9">
      <c r="B2618" s="127"/>
      <c r="C2618" s="128"/>
      <c r="E2618" s="128"/>
      <c r="G2618" s="129"/>
      <c r="I2618" s="130"/>
    </row>
    <row r="2619" spans="2:9">
      <c r="B2619" s="127"/>
      <c r="C2619" s="128"/>
      <c r="E2619" s="128"/>
      <c r="G2619" s="129"/>
      <c r="I2619" s="130"/>
    </row>
    <row r="2620" spans="2:9">
      <c r="B2620" s="127"/>
      <c r="C2620" s="128"/>
      <c r="E2620" s="128"/>
      <c r="G2620" s="129"/>
      <c r="I2620" s="130"/>
    </row>
    <row r="2621" spans="2:9">
      <c r="B2621" s="127"/>
      <c r="C2621" s="128"/>
      <c r="E2621" s="128"/>
      <c r="G2621" s="129"/>
      <c r="I2621" s="130"/>
    </row>
    <row r="2622" spans="2:9">
      <c r="B2622" s="127"/>
      <c r="C2622" s="128"/>
      <c r="E2622" s="128"/>
      <c r="G2622" s="129"/>
      <c r="I2622" s="130"/>
    </row>
    <row r="2623" spans="2:9">
      <c r="B2623" s="127"/>
      <c r="C2623" s="128"/>
      <c r="E2623" s="128"/>
      <c r="G2623" s="129"/>
      <c r="I2623" s="130"/>
    </row>
    <row r="2624" spans="2:9">
      <c r="B2624" s="127"/>
      <c r="C2624" s="128"/>
      <c r="E2624" s="128"/>
      <c r="G2624" s="129"/>
      <c r="I2624" s="130"/>
    </row>
    <row r="2625" spans="2:9">
      <c r="B2625" s="127"/>
      <c r="C2625" s="128"/>
      <c r="E2625" s="128"/>
      <c r="G2625" s="129"/>
      <c r="I2625" s="130"/>
    </row>
    <row r="2626" spans="2:9">
      <c r="B2626" s="127"/>
      <c r="C2626" s="128"/>
      <c r="E2626" s="128"/>
      <c r="G2626" s="129"/>
      <c r="I2626" s="130"/>
    </row>
    <row r="2627" spans="2:9">
      <c r="B2627" s="127"/>
      <c r="C2627" s="128"/>
      <c r="E2627" s="128"/>
      <c r="G2627" s="129"/>
      <c r="I2627" s="130"/>
    </row>
    <row r="2628" spans="2:9">
      <c r="B2628" s="127"/>
      <c r="C2628" s="128"/>
      <c r="E2628" s="128"/>
      <c r="G2628" s="129"/>
      <c r="I2628" s="130"/>
    </row>
    <row r="2629" spans="2:9">
      <c r="B2629" s="127"/>
      <c r="C2629" s="128"/>
      <c r="E2629" s="128"/>
      <c r="G2629" s="129"/>
      <c r="I2629" s="130"/>
    </row>
    <row r="2630" spans="2:9">
      <c r="B2630" s="127"/>
      <c r="C2630" s="128"/>
      <c r="E2630" s="128"/>
      <c r="G2630" s="129"/>
      <c r="I2630" s="130"/>
    </row>
    <row r="2631" spans="2:9">
      <c r="B2631" s="127"/>
      <c r="C2631" s="128"/>
      <c r="E2631" s="128"/>
      <c r="G2631" s="129"/>
      <c r="I2631" s="130"/>
    </row>
    <row r="2632" spans="2:9">
      <c r="B2632" s="127"/>
      <c r="C2632" s="128"/>
      <c r="E2632" s="128"/>
      <c r="G2632" s="129"/>
      <c r="I2632" s="130"/>
    </row>
    <row r="2633" spans="2:9">
      <c r="B2633" s="127"/>
      <c r="C2633" s="128"/>
      <c r="E2633" s="128"/>
      <c r="G2633" s="129"/>
      <c r="I2633" s="130"/>
    </row>
    <row r="2634" spans="2:9">
      <c r="B2634" s="127"/>
      <c r="C2634" s="128"/>
      <c r="E2634" s="128"/>
      <c r="G2634" s="129"/>
      <c r="I2634" s="130"/>
    </row>
    <row r="2635" spans="2:9">
      <c r="B2635" s="127"/>
      <c r="C2635" s="128"/>
      <c r="E2635" s="128"/>
      <c r="G2635" s="129"/>
      <c r="I2635" s="130"/>
    </row>
    <row r="2636" spans="2:9">
      <c r="B2636" s="127"/>
      <c r="C2636" s="128"/>
      <c r="E2636" s="128"/>
      <c r="G2636" s="129"/>
      <c r="I2636" s="130"/>
    </row>
    <row r="2637" spans="2:9">
      <c r="B2637" s="127"/>
      <c r="C2637" s="128"/>
      <c r="E2637" s="128"/>
      <c r="G2637" s="129"/>
      <c r="I2637" s="130"/>
    </row>
    <row r="2638" spans="2:9">
      <c r="B2638" s="127"/>
      <c r="C2638" s="128"/>
      <c r="E2638" s="128"/>
      <c r="G2638" s="129"/>
      <c r="I2638" s="130"/>
    </row>
    <row r="2639" spans="2:9">
      <c r="B2639" s="127"/>
      <c r="C2639" s="128"/>
      <c r="E2639" s="128"/>
      <c r="G2639" s="129"/>
      <c r="I2639" s="130"/>
    </row>
    <row r="2640" spans="2:9">
      <c r="B2640" s="127"/>
      <c r="C2640" s="128"/>
      <c r="E2640" s="128"/>
      <c r="G2640" s="129"/>
      <c r="I2640" s="130"/>
    </row>
    <row r="2641" spans="2:9">
      <c r="B2641" s="127"/>
      <c r="C2641" s="128"/>
      <c r="E2641" s="128"/>
      <c r="G2641" s="129"/>
      <c r="I2641" s="130"/>
    </row>
    <row r="2642" spans="2:9">
      <c r="B2642" s="127"/>
      <c r="C2642" s="128"/>
      <c r="E2642" s="128"/>
      <c r="G2642" s="129"/>
      <c r="I2642" s="130"/>
    </row>
    <row r="2643" spans="2:9">
      <c r="B2643" s="127"/>
      <c r="C2643" s="128"/>
      <c r="E2643" s="128"/>
      <c r="G2643" s="129"/>
      <c r="I2643" s="130"/>
    </row>
    <row r="2644" spans="2:9">
      <c r="B2644" s="127"/>
      <c r="C2644" s="128"/>
      <c r="E2644" s="128"/>
      <c r="G2644" s="129"/>
      <c r="I2644" s="130"/>
    </row>
    <row r="2645" spans="2:9">
      <c r="B2645" s="127"/>
      <c r="C2645" s="128"/>
      <c r="E2645" s="128"/>
      <c r="G2645" s="129"/>
      <c r="I2645" s="130"/>
    </row>
    <row r="2646" spans="2:9">
      <c r="B2646" s="127"/>
      <c r="C2646" s="128"/>
      <c r="E2646" s="128"/>
      <c r="G2646" s="129"/>
      <c r="I2646" s="130"/>
    </row>
    <row r="2647" spans="2:9">
      <c r="B2647" s="127"/>
      <c r="C2647" s="128"/>
      <c r="E2647" s="128"/>
      <c r="G2647" s="129"/>
      <c r="I2647" s="130"/>
    </row>
    <row r="2648" spans="2:9">
      <c r="B2648" s="127"/>
      <c r="C2648" s="128"/>
      <c r="E2648" s="128"/>
      <c r="G2648" s="129"/>
      <c r="I2648" s="130"/>
    </row>
    <row r="2649" spans="2:9">
      <c r="B2649" s="127"/>
      <c r="C2649" s="128"/>
      <c r="E2649" s="128"/>
      <c r="G2649" s="129"/>
      <c r="I2649" s="130"/>
    </row>
    <row r="2650" spans="2:9">
      <c r="B2650" s="127"/>
      <c r="C2650" s="128"/>
      <c r="E2650" s="128"/>
      <c r="G2650" s="129"/>
      <c r="I2650" s="130"/>
    </row>
    <row r="2651" spans="2:9">
      <c r="B2651" s="127"/>
      <c r="C2651" s="128"/>
      <c r="E2651" s="128"/>
      <c r="G2651" s="129"/>
      <c r="I2651" s="130"/>
    </row>
    <row r="2652" spans="2:9">
      <c r="B2652" s="127"/>
      <c r="C2652" s="128"/>
      <c r="E2652" s="128"/>
      <c r="G2652" s="129"/>
      <c r="I2652" s="130"/>
    </row>
    <row r="2653" spans="2:9">
      <c r="B2653" s="127"/>
      <c r="C2653" s="128"/>
      <c r="E2653" s="128"/>
      <c r="G2653" s="129"/>
      <c r="I2653" s="130"/>
    </row>
    <row r="2654" spans="2:9">
      <c r="B2654" s="127"/>
      <c r="C2654" s="128"/>
      <c r="E2654" s="128"/>
      <c r="G2654" s="129"/>
      <c r="I2654" s="130"/>
    </row>
    <row r="2655" spans="2:9">
      <c r="B2655" s="127"/>
      <c r="C2655" s="128"/>
      <c r="E2655" s="128"/>
      <c r="G2655" s="129"/>
      <c r="I2655" s="130"/>
    </row>
    <row r="2656" spans="2:9">
      <c r="B2656" s="127"/>
      <c r="C2656" s="128"/>
      <c r="E2656" s="128"/>
      <c r="G2656" s="129"/>
      <c r="I2656" s="130"/>
    </row>
    <row r="2657" spans="2:9">
      <c r="B2657" s="127"/>
      <c r="C2657" s="128"/>
      <c r="E2657" s="128"/>
      <c r="G2657" s="129"/>
      <c r="I2657" s="130"/>
    </row>
    <row r="2658" spans="2:9">
      <c r="B2658" s="127"/>
      <c r="C2658" s="128"/>
      <c r="E2658" s="128"/>
      <c r="G2658" s="129"/>
      <c r="I2658" s="130"/>
    </row>
    <row r="2659" spans="2:9">
      <c r="B2659" s="127"/>
      <c r="C2659" s="128"/>
      <c r="E2659" s="128"/>
      <c r="G2659" s="129"/>
      <c r="I2659" s="130"/>
    </row>
    <row r="2660" spans="2:9">
      <c r="B2660" s="127"/>
      <c r="C2660" s="128"/>
      <c r="E2660" s="128"/>
      <c r="G2660" s="129"/>
      <c r="I2660" s="130"/>
    </row>
    <row r="2661" spans="2:9">
      <c r="B2661" s="127"/>
      <c r="C2661" s="128"/>
      <c r="E2661" s="128"/>
      <c r="G2661" s="129"/>
      <c r="I2661" s="130"/>
    </row>
    <row r="2662" spans="2:9">
      <c r="B2662" s="127"/>
      <c r="C2662" s="128"/>
      <c r="E2662" s="128"/>
      <c r="G2662" s="129"/>
      <c r="I2662" s="130"/>
    </row>
    <row r="2663" spans="2:9">
      <c r="B2663" s="127"/>
      <c r="C2663" s="128"/>
      <c r="E2663" s="128"/>
      <c r="G2663" s="129"/>
      <c r="I2663" s="130"/>
    </row>
    <row r="2664" spans="2:9">
      <c r="B2664" s="127"/>
      <c r="C2664" s="128"/>
      <c r="E2664" s="128"/>
      <c r="G2664" s="129"/>
      <c r="I2664" s="130"/>
    </row>
    <row r="2665" spans="2:9">
      <c r="B2665" s="127"/>
      <c r="C2665" s="128"/>
      <c r="E2665" s="128"/>
      <c r="G2665" s="129"/>
      <c r="I2665" s="130"/>
    </row>
    <row r="2666" spans="2:9">
      <c r="B2666" s="127"/>
      <c r="C2666" s="128"/>
      <c r="E2666" s="128"/>
      <c r="G2666" s="129"/>
      <c r="I2666" s="130"/>
    </row>
    <row r="2667" spans="2:9">
      <c r="B2667" s="127"/>
      <c r="C2667" s="128"/>
      <c r="E2667" s="128"/>
      <c r="G2667" s="129"/>
      <c r="I2667" s="130"/>
    </row>
    <row r="2668" spans="2:9">
      <c r="B2668" s="127"/>
      <c r="C2668" s="128"/>
      <c r="E2668" s="128"/>
      <c r="G2668" s="129"/>
      <c r="I2668" s="130"/>
    </row>
    <row r="2669" spans="2:9">
      <c r="B2669" s="127"/>
      <c r="C2669" s="128"/>
      <c r="E2669" s="128"/>
      <c r="G2669" s="129"/>
      <c r="I2669" s="130"/>
    </row>
    <row r="2670" spans="2:9">
      <c r="B2670" s="127"/>
      <c r="C2670" s="128"/>
      <c r="E2670" s="128"/>
      <c r="G2670" s="129"/>
      <c r="I2670" s="130"/>
    </row>
    <row r="2671" spans="2:9">
      <c r="B2671" s="127"/>
      <c r="C2671" s="128"/>
      <c r="E2671" s="128"/>
      <c r="G2671" s="129"/>
      <c r="I2671" s="130"/>
    </row>
    <row r="2672" spans="2:9">
      <c r="B2672" s="127"/>
      <c r="C2672" s="128"/>
      <c r="E2672" s="128"/>
      <c r="G2672" s="129"/>
      <c r="I2672" s="130"/>
    </row>
    <row r="2673" spans="2:9">
      <c r="B2673" s="127"/>
      <c r="C2673" s="128"/>
      <c r="E2673" s="128"/>
      <c r="G2673" s="129"/>
      <c r="I2673" s="130"/>
    </row>
    <row r="2674" spans="2:9">
      <c r="B2674" s="127"/>
      <c r="C2674" s="128"/>
      <c r="E2674" s="128"/>
      <c r="G2674" s="129"/>
      <c r="I2674" s="130"/>
    </row>
    <row r="2675" spans="2:9">
      <c r="B2675" s="127"/>
      <c r="C2675" s="128"/>
      <c r="E2675" s="128"/>
      <c r="G2675" s="129"/>
      <c r="I2675" s="130"/>
    </row>
    <row r="2676" spans="2:9">
      <c r="B2676" s="127"/>
      <c r="C2676" s="128"/>
      <c r="E2676" s="128"/>
      <c r="G2676" s="129"/>
      <c r="I2676" s="130"/>
    </row>
    <row r="2677" spans="2:9">
      <c r="B2677" s="127"/>
      <c r="C2677" s="128"/>
      <c r="E2677" s="128"/>
      <c r="G2677" s="129"/>
      <c r="I2677" s="130"/>
    </row>
    <row r="2678" spans="2:9">
      <c r="B2678" s="127"/>
      <c r="C2678" s="128"/>
      <c r="E2678" s="128"/>
      <c r="G2678" s="129"/>
      <c r="I2678" s="130"/>
    </row>
    <row r="2679" spans="2:9">
      <c r="B2679" s="127"/>
      <c r="C2679" s="128"/>
      <c r="E2679" s="128"/>
      <c r="G2679" s="129"/>
      <c r="I2679" s="130"/>
    </row>
    <row r="2680" spans="2:9">
      <c r="B2680" s="127"/>
      <c r="C2680" s="128"/>
      <c r="E2680" s="128"/>
      <c r="G2680" s="129"/>
      <c r="I2680" s="130"/>
    </row>
    <row r="2681" spans="2:9">
      <c r="B2681" s="127"/>
      <c r="C2681" s="128"/>
      <c r="E2681" s="128"/>
      <c r="G2681" s="129"/>
      <c r="I2681" s="130"/>
    </row>
    <row r="2682" spans="2:9">
      <c r="B2682" s="127"/>
      <c r="C2682" s="128"/>
      <c r="E2682" s="128"/>
      <c r="G2682" s="129"/>
      <c r="I2682" s="130"/>
    </row>
    <row r="2683" spans="2:9">
      <c r="B2683" s="127"/>
      <c r="C2683" s="128"/>
      <c r="E2683" s="128"/>
      <c r="G2683" s="129"/>
      <c r="I2683" s="130"/>
    </row>
    <row r="2684" spans="2:9">
      <c r="B2684" s="127"/>
      <c r="C2684" s="128"/>
      <c r="E2684" s="128"/>
      <c r="G2684" s="129"/>
      <c r="I2684" s="130"/>
    </row>
    <row r="2685" spans="2:9">
      <c r="B2685" s="127"/>
      <c r="C2685" s="128"/>
      <c r="E2685" s="128"/>
      <c r="G2685" s="129"/>
      <c r="I2685" s="130"/>
    </row>
    <row r="2686" spans="2:9">
      <c r="B2686" s="127"/>
      <c r="C2686" s="128"/>
      <c r="E2686" s="128"/>
      <c r="G2686" s="129"/>
      <c r="I2686" s="130"/>
    </row>
    <row r="2687" spans="2:9">
      <c r="B2687" s="127"/>
      <c r="C2687" s="128"/>
      <c r="E2687" s="128"/>
      <c r="G2687" s="129"/>
      <c r="I2687" s="130"/>
    </row>
    <row r="2688" spans="2:9">
      <c r="B2688" s="127"/>
      <c r="C2688" s="128"/>
      <c r="E2688" s="128"/>
      <c r="G2688" s="129"/>
      <c r="I2688" s="130"/>
    </row>
    <row r="2689" spans="2:9">
      <c r="B2689" s="127"/>
      <c r="C2689" s="128"/>
      <c r="E2689" s="128"/>
      <c r="G2689" s="129"/>
      <c r="I2689" s="130"/>
    </row>
    <row r="2690" spans="2:9">
      <c r="B2690" s="127"/>
      <c r="C2690" s="128"/>
      <c r="E2690" s="128"/>
      <c r="G2690" s="129"/>
      <c r="I2690" s="130"/>
    </row>
    <row r="2691" spans="2:9">
      <c r="B2691" s="127"/>
      <c r="C2691" s="128"/>
      <c r="E2691" s="128"/>
      <c r="G2691" s="129"/>
      <c r="I2691" s="130"/>
    </row>
    <row r="2692" spans="2:9">
      <c r="B2692" s="127"/>
      <c r="C2692" s="128"/>
      <c r="E2692" s="128"/>
      <c r="G2692" s="129"/>
      <c r="I2692" s="130"/>
    </row>
    <row r="2693" spans="2:9">
      <c r="B2693" s="127"/>
      <c r="C2693" s="128"/>
      <c r="E2693" s="128"/>
      <c r="G2693" s="129"/>
      <c r="I2693" s="130"/>
    </row>
    <row r="2694" spans="2:9">
      <c r="B2694" s="127"/>
      <c r="C2694" s="128"/>
      <c r="E2694" s="128"/>
      <c r="G2694" s="129"/>
      <c r="I2694" s="130"/>
    </row>
    <row r="2695" spans="2:9">
      <c r="B2695" s="127"/>
      <c r="C2695" s="128"/>
      <c r="E2695" s="128"/>
      <c r="G2695" s="129"/>
      <c r="I2695" s="130"/>
    </row>
    <row r="2696" spans="2:9">
      <c r="B2696" s="127"/>
      <c r="C2696" s="128"/>
      <c r="E2696" s="128"/>
      <c r="G2696" s="129"/>
      <c r="I2696" s="130"/>
    </row>
    <row r="2697" spans="2:9">
      <c r="B2697" s="127"/>
      <c r="C2697" s="128"/>
      <c r="E2697" s="128"/>
      <c r="G2697" s="129"/>
      <c r="I2697" s="130"/>
    </row>
    <row r="2698" spans="2:9">
      <c r="B2698" s="127"/>
      <c r="C2698" s="128"/>
      <c r="E2698" s="128"/>
      <c r="G2698" s="129"/>
      <c r="I2698" s="130"/>
    </row>
    <row r="2699" spans="2:9">
      <c r="B2699" s="127"/>
      <c r="C2699" s="128"/>
      <c r="E2699" s="128"/>
      <c r="G2699" s="129"/>
      <c r="I2699" s="130"/>
    </row>
    <row r="2700" spans="2:9">
      <c r="B2700" s="127"/>
      <c r="C2700" s="128"/>
      <c r="E2700" s="128"/>
      <c r="G2700" s="129"/>
      <c r="I2700" s="130"/>
    </row>
    <row r="2701" spans="2:9">
      <c r="B2701" s="127"/>
      <c r="C2701" s="128"/>
      <c r="E2701" s="128"/>
      <c r="G2701" s="129"/>
      <c r="I2701" s="130"/>
    </row>
    <row r="2702" spans="2:9">
      <c r="B2702" s="127"/>
      <c r="C2702" s="128"/>
      <c r="E2702" s="128"/>
      <c r="G2702" s="129"/>
      <c r="I2702" s="130"/>
    </row>
    <row r="2703" spans="2:9">
      <c r="B2703" s="127"/>
      <c r="C2703" s="128"/>
      <c r="E2703" s="128"/>
      <c r="G2703" s="129"/>
      <c r="I2703" s="130"/>
    </row>
    <row r="2704" spans="2:9">
      <c r="B2704" s="127"/>
      <c r="C2704" s="128"/>
      <c r="E2704" s="128"/>
      <c r="G2704" s="129"/>
      <c r="I2704" s="130"/>
    </row>
    <row r="2705" spans="2:9">
      <c r="B2705" s="127"/>
      <c r="C2705" s="128"/>
      <c r="E2705" s="128"/>
      <c r="G2705" s="129"/>
      <c r="I2705" s="130"/>
    </row>
    <row r="2706" spans="2:9">
      <c r="B2706" s="127"/>
      <c r="C2706" s="128"/>
      <c r="E2706" s="128"/>
      <c r="G2706" s="129"/>
      <c r="I2706" s="130"/>
    </row>
    <row r="2707" spans="2:9">
      <c r="B2707" s="127"/>
      <c r="C2707" s="128"/>
      <c r="E2707" s="128"/>
      <c r="G2707" s="129"/>
      <c r="I2707" s="130"/>
    </row>
    <row r="2708" spans="2:9">
      <c r="B2708" s="127"/>
      <c r="C2708" s="128"/>
      <c r="E2708" s="128"/>
      <c r="G2708" s="129"/>
      <c r="I2708" s="130"/>
    </row>
    <row r="2709" spans="2:9">
      <c r="B2709" s="127"/>
      <c r="C2709" s="128"/>
      <c r="E2709" s="128"/>
      <c r="G2709" s="129"/>
      <c r="I2709" s="130"/>
    </row>
    <row r="2710" spans="2:9">
      <c r="B2710" s="127"/>
      <c r="C2710" s="128"/>
      <c r="E2710" s="128"/>
      <c r="G2710" s="129"/>
      <c r="I2710" s="130"/>
    </row>
    <row r="2711" spans="2:9">
      <c r="B2711" s="127"/>
      <c r="C2711" s="128"/>
      <c r="E2711" s="128"/>
      <c r="G2711" s="129"/>
      <c r="I2711" s="130"/>
    </row>
    <row r="2712" spans="2:9">
      <c r="B2712" s="127"/>
      <c r="C2712" s="128"/>
      <c r="E2712" s="128"/>
      <c r="G2712" s="129"/>
      <c r="I2712" s="130"/>
    </row>
    <row r="2713" spans="2:9">
      <c r="B2713" s="127"/>
      <c r="C2713" s="128"/>
      <c r="E2713" s="128"/>
      <c r="G2713" s="129"/>
      <c r="I2713" s="130"/>
    </row>
    <row r="2714" spans="2:9">
      <c r="B2714" s="127"/>
      <c r="C2714" s="128"/>
      <c r="E2714" s="128"/>
      <c r="G2714" s="129"/>
      <c r="I2714" s="130"/>
    </row>
    <row r="2715" spans="2:9">
      <c r="B2715" s="127"/>
      <c r="C2715" s="128"/>
      <c r="E2715" s="128"/>
      <c r="G2715" s="129"/>
      <c r="I2715" s="130"/>
    </row>
    <row r="2716" spans="2:9">
      <c r="B2716" s="127"/>
      <c r="C2716" s="128"/>
      <c r="E2716" s="128"/>
      <c r="G2716" s="129"/>
      <c r="I2716" s="130"/>
    </row>
    <row r="2717" spans="2:9">
      <c r="B2717" s="127"/>
      <c r="C2717" s="128"/>
      <c r="E2717" s="128"/>
      <c r="G2717" s="129"/>
      <c r="I2717" s="130"/>
    </row>
    <row r="2718" spans="2:9">
      <c r="B2718" s="127"/>
      <c r="C2718" s="128"/>
      <c r="E2718" s="128"/>
      <c r="G2718" s="129"/>
      <c r="I2718" s="130"/>
    </row>
    <row r="2719" spans="2:9">
      <c r="B2719" s="127"/>
      <c r="C2719" s="128"/>
      <c r="E2719" s="128"/>
      <c r="G2719" s="129"/>
      <c r="I2719" s="130"/>
    </row>
    <row r="2720" spans="2:9">
      <c r="B2720" s="127"/>
      <c r="C2720" s="128"/>
      <c r="E2720" s="128"/>
      <c r="G2720" s="129"/>
      <c r="I2720" s="130"/>
    </row>
    <row r="2721" spans="2:9">
      <c r="B2721" s="127"/>
      <c r="C2721" s="128"/>
      <c r="E2721" s="128"/>
      <c r="G2721" s="129"/>
      <c r="I2721" s="130"/>
    </row>
    <row r="2722" spans="2:9">
      <c r="B2722" s="127"/>
      <c r="C2722" s="128"/>
      <c r="E2722" s="128"/>
      <c r="G2722" s="129"/>
      <c r="I2722" s="130"/>
    </row>
    <row r="2723" spans="2:9">
      <c r="B2723" s="127"/>
      <c r="C2723" s="128"/>
      <c r="E2723" s="128"/>
      <c r="G2723" s="129"/>
      <c r="I2723" s="130"/>
    </row>
    <row r="2724" spans="2:9">
      <c r="B2724" s="127"/>
      <c r="C2724" s="128"/>
      <c r="E2724" s="128"/>
      <c r="G2724" s="129"/>
      <c r="I2724" s="130"/>
    </row>
    <row r="2725" spans="2:9">
      <c r="B2725" s="127"/>
      <c r="C2725" s="128"/>
      <c r="E2725" s="128"/>
      <c r="G2725" s="129"/>
      <c r="I2725" s="130"/>
    </row>
    <row r="2726" spans="2:9">
      <c r="B2726" s="127"/>
      <c r="C2726" s="128"/>
      <c r="E2726" s="128"/>
      <c r="G2726" s="129"/>
      <c r="I2726" s="130"/>
    </row>
    <row r="2727" spans="2:9">
      <c r="B2727" s="127"/>
      <c r="C2727" s="128"/>
      <c r="E2727" s="128"/>
      <c r="G2727" s="129"/>
      <c r="I2727" s="130"/>
    </row>
    <row r="2728" spans="2:9">
      <c r="B2728" s="127"/>
      <c r="C2728" s="128"/>
      <c r="E2728" s="128"/>
      <c r="G2728" s="129"/>
      <c r="I2728" s="130"/>
    </row>
    <row r="2729" spans="2:9">
      <c r="B2729" s="127"/>
      <c r="C2729" s="128"/>
      <c r="E2729" s="128"/>
      <c r="G2729" s="129"/>
      <c r="I2729" s="130"/>
    </row>
    <row r="2730" spans="2:9">
      <c r="B2730" s="127"/>
      <c r="C2730" s="128"/>
      <c r="E2730" s="128"/>
      <c r="G2730" s="129"/>
      <c r="I2730" s="130"/>
    </row>
    <row r="2731" spans="2:9">
      <c r="B2731" s="127"/>
      <c r="C2731" s="128"/>
      <c r="E2731" s="128"/>
      <c r="G2731" s="129"/>
      <c r="I2731" s="130"/>
    </row>
    <row r="2732" spans="2:9">
      <c r="B2732" s="127"/>
      <c r="C2732" s="128"/>
      <c r="E2732" s="128"/>
      <c r="G2732" s="129"/>
      <c r="I2732" s="130"/>
    </row>
    <row r="2733" spans="2:9">
      <c r="B2733" s="127"/>
      <c r="C2733" s="128"/>
      <c r="E2733" s="128"/>
      <c r="G2733" s="129"/>
      <c r="I2733" s="130"/>
    </row>
    <row r="2734" spans="2:9">
      <c r="B2734" s="127"/>
      <c r="C2734" s="128"/>
      <c r="E2734" s="128"/>
      <c r="G2734" s="129"/>
      <c r="I2734" s="130"/>
    </row>
    <row r="2735" spans="2:9">
      <c r="B2735" s="127"/>
      <c r="C2735" s="128"/>
      <c r="E2735" s="128"/>
      <c r="G2735" s="129"/>
      <c r="I2735" s="130"/>
    </row>
    <row r="2736" spans="2:9">
      <c r="B2736" s="127"/>
      <c r="C2736" s="128"/>
      <c r="E2736" s="128"/>
      <c r="G2736" s="129"/>
      <c r="I2736" s="130"/>
    </row>
    <row r="2737" spans="2:9">
      <c r="B2737" s="127"/>
      <c r="C2737" s="128"/>
      <c r="E2737" s="128"/>
      <c r="G2737" s="129"/>
      <c r="I2737" s="130"/>
    </row>
    <row r="2738" spans="2:9">
      <c r="B2738" s="127"/>
      <c r="C2738" s="128"/>
      <c r="E2738" s="128"/>
      <c r="G2738" s="129"/>
      <c r="I2738" s="130"/>
    </row>
    <row r="2739" spans="2:9">
      <c r="B2739" s="127"/>
      <c r="C2739" s="128"/>
      <c r="E2739" s="128"/>
      <c r="G2739" s="129"/>
      <c r="I2739" s="130"/>
    </row>
    <row r="2740" spans="2:9">
      <c r="B2740" s="127"/>
      <c r="C2740" s="128"/>
      <c r="E2740" s="128"/>
      <c r="G2740" s="129"/>
      <c r="I2740" s="130"/>
    </row>
    <row r="2741" spans="2:9">
      <c r="B2741" s="127"/>
      <c r="C2741" s="128"/>
      <c r="E2741" s="128"/>
      <c r="G2741" s="129"/>
      <c r="I2741" s="130"/>
    </row>
    <row r="2742" spans="2:9">
      <c r="B2742" s="127"/>
      <c r="C2742" s="128"/>
      <c r="E2742" s="128"/>
      <c r="G2742" s="129"/>
      <c r="I2742" s="130"/>
    </row>
    <row r="2743" spans="2:9">
      <c r="B2743" s="127"/>
      <c r="C2743" s="128"/>
      <c r="E2743" s="128"/>
      <c r="G2743" s="129"/>
      <c r="I2743" s="130"/>
    </row>
    <row r="2744" spans="2:9">
      <c r="B2744" s="127"/>
      <c r="C2744" s="128"/>
      <c r="E2744" s="128"/>
      <c r="G2744" s="129"/>
      <c r="I2744" s="130"/>
    </row>
    <row r="2745" spans="2:9">
      <c r="B2745" s="127"/>
      <c r="C2745" s="128"/>
      <c r="E2745" s="128"/>
      <c r="G2745" s="129"/>
      <c r="I2745" s="130"/>
    </row>
    <row r="2746" spans="2:9">
      <c r="B2746" s="127"/>
      <c r="C2746" s="128"/>
      <c r="E2746" s="128"/>
      <c r="G2746" s="129"/>
      <c r="I2746" s="130"/>
    </row>
    <row r="2747" spans="2:9">
      <c r="B2747" s="127"/>
      <c r="C2747" s="128"/>
      <c r="E2747" s="128"/>
      <c r="G2747" s="129"/>
      <c r="I2747" s="130"/>
    </row>
    <row r="2748" spans="2:9">
      <c r="B2748" s="127"/>
      <c r="C2748" s="128"/>
      <c r="E2748" s="128"/>
      <c r="G2748" s="129"/>
      <c r="I2748" s="130"/>
    </row>
    <row r="2749" spans="2:9">
      <c r="B2749" s="127"/>
      <c r="C2749" s="128"/>
      <c r="E2749" s="128"/>
      <c r="G2749" s="129"/>
      <c r="I2749" s="130"/>
    </row>
    <row r="2750" spans="2:9">
      <c r="B2750" s="127"/>
      <c r="C2750" s="128"/>
      <c r="E2750" s="128"/>
      <c r="G2750" s="129"/>
      <c r="I2750" s="130"/>
    </row>
    <row r="2751" spans="2:9">
      <c r="B2751" s="127"/>
      <c r="C2751" s="128"/>
      <c r="E2751" s="128"/>
      <c r="G2751" s="129"/>
      <c r="I2751" s="130"/>
    </row>
    <row r="2752" spans="2:9">
      <c r="B2752" s="127"/>
      <c r="C2752" s="128"/>
      <c r="E2752" s="128"/>
      <c r="G2752" s="129"/>
      <c r="I2752" s="130"/>
    </row>
    <row r="2753" spans="2:9">
      <c r="B2753" s="127"/>
      <c r="C2753" s="128"/>
      <c r="E2753" s="128"/>
      <c r="G2753" s="129"/>
      <c r="I2753" s="130"/>
    </row>
    <row r="2754" spans="2:9">
      <c r="B2754" s="127"/>
      <c r="C2754" s="128"/>
      <c r="E2754" s="128"/>
      <c r="G2754" s="129"/>
      <c r="I2754" s="130"/>
    </row>
    <row r="2755" spans="2:9">
      <c r="B2755" s="127"/>
      <c r="C2755" s="128"/>
      <c r="E2755" s="128"/>
      <c r="G2755" s="129"/>
      <c r="I2755" s="130"/>
    </row>
    <row r="2756" spans="2:9">
      <c r="B2756" s="127"/>
      <c r="C2756" s="128"/>
      <c r="E2756" s="128"/>
      <c r="G2756" s="129"/>
      <c r="I2756" s="130"/>
    </row>
    <row r="2757" spans="2:9">
      <c r="B2757" s="127"/>
      <c r="C2757" s="128"/>
      <c r="E2757" s="128"/>
      <c r="G2757" s="129"/>
      <c r="I2757" s="130"/>
    </row>
    <row r="2758" spans="2:9">
      <c r="B2758" s="127"/>
      <c r="C2758" s="128"/>
      <c r="E2758" s="128"/>
      <c r="G2758" s="129"/>
      <c r="I2758" s="130"/>
    </row>
    <row r="2759" spans="2:9">
      <c r="B2759" s="127"/>
      <c r="C2759" s="128"/>
      <c r="E2759" s="128"/>
      <c r="G2759" s="129"/>
      <c r="I2759" s="130"/>
    </row>
    <row r="2760" spans="2:9">
      <c r="B2760" s="127"/>
      <c r="C2760" s="128"/>
      <c r="E2760" s="128"/>
      <c r="G2760" s="129"/>
      <c r="I2760" s="130"/>
    </row>
    <row r="2761" spans="2:9">
      <c r="B2761" s="127"/>
      <c r="C2761" s="128"/>
      <c r="E2761" s="128"/>
      <c r="G2761" s="129"/>
      <c r="I2761" s="130"/>
    </row>
    <row r="2762" spans="2:9">
      <c r="B2762" s="127"/>
      <c r="C2762" s="128"/>
      <c r="E2762" s="128"/>
      <c r="G2762" s="129"/>
      <c r="I2762" s="130"/>
    </row>
    <row r="2763" spans="2:9">
      <c r="B2763" s="127"/>
      <c r="C2763" s="128"/>
      <c r="E2763" s="128"/>
      <c r="G2763" s="129"/>
      <c r="I2763" s="130"/>
    </row>
    <row r="2764" spans="2:9">
      <c r="B2764" s="127"/>
      <c r="C2764" s="128"/>
      <c r="E2764" s="128"/>
      <c r="G2764" s="129"/>
      <c r="I2764" s="130"/>
    </row>
    <row r="2765" spans="2:9">
      <c r="B2765" s="127"/>
      <c r="C2765" s="128"/>
      <c r="E2765" s="128"/>
      <c r="G2765" s="129"/>
      <c r="I2765" s="130"/>
    </row>
    <row r="2766" spans="2:9">
      <c r="B2766" s="127"/>
      <c r="C2766" s="128"/>
      <c r="E2766" s="128"/>
      <c r="G2766" s="129"/>
      <c r="I2766" s="130"/>
    </row>
    <row r="2767" spans="2:9">
      <c r="B2767" s="127"/>
      <c r="C2767" s="128"/>
      <c r="E2767" s="128"/>
      <c r="G2767" s="129"/>
      <c r="I2767" s="130"/>
    </row>
    <row r="2768" spans="2:9">
      <c r="B2768" s="127"/>
      <c r="C2768" s="128"/>
      <c r="E2768" s="128"/>
      <c r="G2768" s="129"/>
      <c r="I2768" s="130"/>
    </row>
    <row r="2769" spans="2:9">
      <c r="B2769" s="127"/>
      <c r="C2769" s="128"/>
      <c r="E2769" s="128"/>
      <c r="G2769" s="129"/>
      <c r="I2769" s="130"/>
    </row>
    <row r="2770" spans="2:9">
      <c r="B2770" s="127"/>
      <c r="C2770" s="128"/>
      <c r="E2770" s="128"/>
      <c r="G2770" s="129"/>
      <c r="I2770" s="130"/>
    </row>
    <row r="2771" spans="2:9">
      <c r="B2771" s="127"/>
      <c r="C2771" s="128"/>
      <c r="E2771" s="128"/>
      <c r="G2771" s="129"/>
      <c r="I2771" s="130"/>
    </row>
    <row r="2772" spans="2:9">
      <c r="B2772" s="127"/>
      <c r="C2772" s="128"/>
      <c r="E2772" s="128"/>
      <c r="G2772" s="129"/>
      <c r="I2772" s="130"/>
    </row>
    <row r="2773" spans="2:9">
      <c r="B2773" s="127"/>
      <c r="C2773" s="128"/>
      <c r="E2773" s="128"/>
      <c r="G2773" s="129"/>
      <c r="I2773" s="130"/>
    </row>
    <row r="2774" spans="2:9">
      <c r="B2774" s="127"/>
      <c r="C2774" s="128"/>
      <c r="E2774" s="128"/>
      <c r="G2774" s="129"/>
      <c r="I2774" s="130"/>
    </row>
    <row r="2775" spans="2:9">
      <c r="B2775" s="127"/>
      <c r="C2775" s="128"/>
      <c r="E2775" s="128"/>
      <c r="G2775" s="129"/>
      <c r="I2775" s="130"/>
    </row>
    <row r="2776" spans="2:9">
      <c r="B2776" s="127"/>
      <c r="C2776" s="128"/>
      <c r="E2776" s="128"/>
      <c r="G2776" s="129"/>
      <c r="I2776" s="130"/>
    </row>
    <row r="2777" spans="2:9">
      <c r="B2777" s="127"/>
      <c r="C2777" s="128"/>
      <c r="E2777" s="128"/>
      <c r="G2777" s="129"/>
      <c r="I2777" s="130"/>
    </row>
    <row r="2778" spans="2:9">
      <c r="B2778" s="127"/>
      <c r="C2778" s="128"/>
      <c r="E2778" s="128"/>
      <c r="G2778" s="129"/>
      <c r="I2778" s="130"/>
    </row>
    <row r="2779" spans="2:9">
      <c r="B2779" s="127"/>
      <c r="C2779" s="128"/>
      <c r="E2779" s="128"/>
      <c r="G2779" s="129"/>
      <c r="I2779" s="130"/>
    </row>
    <row r="2780" spans="2:9">
      <c r="B2780" s="127"/>
      <c r="C2780" s="128"/>
      <c r="E2780" s="128"/>
      <c r="G2780" s="129"/>
      <c r="I2780" s="130"/>
    </row>
    <row r="2781" spans="2:9">
      <c r="B2781" s="127"/>
      <c r="C2781" s="128"/>
      <c r="E2781" s="128"/>
      <c r="G2781" s="129"/>
      <c r="I2781" s="130"/>
    </row>
    <row r="2782" spans="2:9">
      <c r="B2782" s="127"/>
      <c r="C2782" s="128"/>
      <c r="E2782" s="128"/>
      <c r="G2782" s="129"/>
      <c r="I2782" s="130"/>
    </row>
    <row r="2783" spans="2:9">
      <c r="B2783" s="127"/>
      <c r="C2783" s="128"/>
      <c r="E2783" s="128"/>
      <c r="G2783" s="129"/>
      <c r="I2783" s="130"/>
    </row>
    <row r="2784" spans="2:9">
      <c r="B2784" s="127"/>
      <c r="C2784" s="128"/>
      <c r="E2784" s="128"/>
      <c r="G2784" s="129"/>
      <c r="I2784" s="130"/>
    </row>
    <row r="2785" spans="2:9">
      <c r="B2785" s="127"/>
      <c r="C2785" s="128"/>
      <c r="E2785" s="128"/>
      <c r="G2785" s="129"/>
      <c r="I2785" s="130"/>
    </row>
    <row r="2786" spans="2:9">
      <c r="B2786" s="127"/>
      <c r="C2786" s="128"/>
      <c r="E2786" s="128"/>
      <c r="G2786" s="129"/>
      <c r="I2786" s="130"/>
    </row>
    <row r="2787" spans="2:9">
      <c r="B2787" s="127"/>
      <c r="C2787" s="128"/>
      <c r="E2787" s="128"/>
      <c r="G2787" s="129"/>
      <c r="I2787" s="130"/>
    </row>
    <row r="2788" spans="2:9">
      <c r="B2788" s="127"/>
      <c r="C2788" s="128"/>
      <c r="E2788" s="128"/>
      <c r="G2788" s="129"/>
      <c r="I2788" s="130"/>
    </row>
    <row r="2789" spans="2:9">
      <c r="B2789" s="127"/>
      <c r="C2789" s="128"/>
      <c r="E2789" s="128"/>
      <c r="G2789" s="129"/>
      <c r="I2789" s="130"/>
    </row>
    <row r="2790" spans="2:9">
      <c r="B2790" s="127"/>
      <c r="C2790" s="128"/>
      <c r="E2790" s="128"/>
      <c r="G2790" s="129"/>
      <c r="I2790" s="130"/>
    </row>
    <row r="2791" spans="2:9">
      <c r="B2791" s="127"/>
      <c r="C2791" s="128"/>
      <c r="E2791" s="128"/>
      <c r="G2791" s="129"/>
      <c r="I2791" s="130"/>
    </row>
    <row r="2792" spans="2:9">
      <c r="B2792" s="127"/>
      <c r="C2792" s="128"/>
      <c r="E2792" s="128"/>
      <c r="G2792" s="129"/>
      <c r="I2792" s="130"/>
    </row>
    <row r="2793" spans="2:9">
      <c r="B2793" s="127"/>
      <c r="C2793" s="128"/>
      <c r="E2793" s="128"/>
      <c r="G2793" s="129"/>
      <c r="I2793" s="130"/>
    </row>
    <row r="2794" spans="2:9">
      <c r="B2794" s="127"/>
      <c r="C2794" s="128"/>
      <c r="E2794" s="128"/>
      <c r="G2794" s="129"/>
      <c r="I2794" s="130"/>
    </row>
    <row r="2795" spans="2:9">
      <c r="B2795" s="127"/>
      <c r="C2795" s="128"/>
      <c r="E2795" s="128"/>
      <c r="G2795" s="129"/>
      <c r="I2795" s="130"/>
    </row>
    <row r="2796" spans="2:9">
      <c r="B2796" s="127"/>
      <c r="C2796" s="128"/>
      <c r="E2796" s="128"/>
      <c r="G2796" s="129"/>
      <c r="I2796" s="130"/>
    </row>
    <row r="2797" spans="2:9">
      <c r="B2797" s="127"/>
      <c r="C2797" s="128"/>
      <c r="E2797" s="128"/>
      <c r="G2797" s="129"/>
      <c r="I2797" s="130"/>
    </row>
    <row r="2798" spans="2:9">
      <c r="B2798" s="127"/>
      <c r="C2798" s="128"/>
      <c r="E2798" s="128"/>
      <c r="G2798" s="129"/>
      <c r="I2798" s="130"/>
    </row>
    <row r="2799" spans="2:9">
      <c r="B2799" s="127"/>
      <c r="C2799" s="128"/>
      <c r="E2799" s="128"/>
      <c r="G2799" s="129"/>
      <c r="I2799" s="130"/>
    </row>
    <row r="2800" spans="2:9">
      <c r="B2800" s="127"/>
      <c r="C2800" s="128"/>
      <c r="E2800" s="128"/>
      <c r="G2800" s="129"/>
      <c r="I2800" s="130"/>
    </row>
    <row r="2801" spans="2:9">
      <c r="B2801" s="127"/>
      <c r="C2801" s="128"/>
      <c r="E2801" s="128"/>
      <c r="G2801" s="129"/>
      <c r="I2801" s="130"/>
    </row>
    <row r="2802" spans="2:9">
      <c r="B2802" s="127"/>
      <c r="C2802" s="128"/>
      <c r="E2802" s="128"/>
      <c r="G2802" s="129"/>
      <c r="I2802" s="130"/>
    </row>
    <row r="2803" spans="2:9">
      <c r="B2803" s="127"/>
      <c r="C2803" s="128"/>
      <c r="E2803" s="128"/>
      <c r="G2803" s="129"/>
      <c r="I2803" s="130"/>
    </row>
    <row r="2804" spans="2:9">
      <c r="B2804" s="127"/>
      <c r="C2804" s="128"/>
      <c r="E2804" s="128"/>
      <c r="G2804" s="129"/>
      <c r="I2804" s="130"/>
    </row>
    <row r="2805" spans="2:9">
      <c r="B2805" s="127"/>
      <c r="C2805" s="128"/>
      <c r="E2805" s="128"/>
      <c r="G2805" s="129"/>
      <c r="I2805" s="130"/>
    </row>
    <row r="2806" spans="2:9">
      <c r="B2806" s="127"/>
      <c r="C2806" s="128"/>
      <c r="E2806" s="128"/>
      <c r="G2806" s="129"/>
      <c r="I2806" s="130"/>
    </row>
    <row r="2807" spans="2:9">
      <c r="B2807" s="127"/>
      <c r="C2807" s="128"/>
      <c r="E2807" s="128"/>
      <c r="G2807" s="129"/>
      <c r="I2807" s="130"/>
    </row>
    <row r="2808" spans="2:9">
      <c r="B2808" s="127"/>
      <c r="C2808" s="128"/>
      <c r="E2808" s="128"/>
      <c r="G2808" s="129"/>
      <c r="I2808" s="130"/>
    </row>
    <row r="2809" spans="2:9">
      <c r="B2809" s="127"/>
      <c r="C2809" s="128"/>
      <c r="E2809" s="128"/>
      <c r="G2809" s="129"/>
      <c r="I2809" s="130"/>
    </row>
    <row r="2810" spans="2:9">
      <c r="B2810" s="127"/>
      <c r="C2810" s="128"/>
      <c r="E2810" s="128"/>
      <c r="G2810" s="129"/>
      <c r="I2810" s="130"/>
    </row>
    <row r="2811" spans="2:9">
      <c r="B2811" s="127"/>
      <c r="C2811" s="128"/>
      <c r="E2811" s="128"/>
      <c r="G2811" s="129"/>
      <c r="I2811" s="130"/>
    </row>
    <row r="2812" spans="2:9">
      <c r="B2812" s="127"/>
      <c r="C2812" s="128"/>
      <c r="E2812" s="128"/>
      <c r="G2812" s="129"/>
      <c r="I2812" s="130"/>
    </row>
    <row r="2813" spans="2:9">
      <c r="B2813" s="127"/>
      <c r="C2813" s="128"/>
      <c r="E2813" s="128"/>
      <c r="G2813" s="129"/>
      <c r="I2813" s="130"/>
    </row>
    <row r="2814" spans="2:9">
      <c r="B2814" s="127"/>
      <c r="C2814" s="128"/>
      <c r="E2814" s="128"/>
      <c r="G2814" s="129"/>
      <c r="I2814" s="130"/>
    </row>
    <row r="2815" spans="2:9">
      <c r="B2815" s="127"/>
      <c r="C2815" s="128"/>
      <c r="E2815" s="128"/>
      <c r="G2815" s="129"/>
      <c r="I2815" s="130"/>
    </row>
    <row r="2816" spans="2:9">
      <c r="B2816" s="127"/>
      <c r="C2816" s="128"/>
      <c r="E2816" s="128"/>
      <c r="G2816" s="129"/>
      <c r="I2816" s="130"/>
    </row>
    <row r="2817" spans="2:9">
      <c r="B2817" s="127"/>
      <c r="C2817" s="128"/>
      <c r="E2817" s="128"/>
      <c r="G2817" s="129"/>
      <c r="I2817" s="130"/>
    </row>
    <row r="2818" spans="2:9">
      <c r="B2818" s="127"/>
      <c r="C2818" s="128"/>
      <c r="E2818" s="128"/>
      <c r="G2818" s="129"/>
      <c r="I2818" s="130"/>
    </row>
    <row r="2819" spans="2:9">
      <c r="B2819" s="127"/>
      <c r="C2819" s="128"/>
      <c r="E2819" s="128"/>
      <c r="G2819" s="129"/>
      <c r="I2819" s="130"/>
    </row>
    <row r="2820" spans="2:9">
      <c r="B2820" s="127"/>
      <c r="C2820" s="128"/>
      <c r="E2820" s="128"/>
      <c r="G2820" s="129"/>
      <c r="I2820" s="130"/>
    </row>
    <row r="2821" spans="2:9">
      <c r="B2821" s="127"/>
      <c r="C2821" s="128"/>
      <c r="E2821" s="128"/>
      <c r="G2821" s="129"/>
      <c r="I2821" s="130"/>
    </row>
    <row r="2822" spans="2:9">
      <c r="B2822" s="127"/>
      <c r="C2822" s="128"/>
      <c r="E2822" s="128"/>
      <c r="G2822" s="129"/>
      <c r="I2822" s="130"/>
    </row>
    <row r="2823" spans="2:9">
      <c r="B2823" s="127"/>
      <c r="C2823" s="128"/>
      <c r="E2823" s="128"/>
      <c r="G2823" s="129"/>
      <c r="I2823" s="130"/>
    </row>
    <row r="2824" spans="2:9">
      <c r="B2824" s="127"/>
      <c r="C2824" s="128"/>
      <c r="E2824" s="128"/>
      <c r="G2824" s="129"/>
      <c r="I2824" s="130"/>
    </row>
    <row r="2825" spans="2:9">
      <c r="B2825" s="127"/>
      <c r="C2825" s="128"/>
      <c r="E2825" s="128"/>
      <c r="G2825" s="129"/>
      <c r="I2825" s="130"/>
    </row>
    <row r="2826" spans="2:9">
      <c r="B2826" s="127"/>
      <c r="C2826" s="128"/>
      <c r="E2826" s="128"/>
      <c r="G2826" s="129"/>
      <c r="I2826" s="130"/>
    </row>
    <row r="2827" spans="2:9">
      <c r="B2827" s="127"/>
      <c r="C2827" s="128"/>
      <c r="E2827" s="128"/>
      <c r="G2827" s="129"/>
      <c r="I2827" s="130"/>
    </row>
    <row r="2828" spans="2:9">
      <c r="B2828" s="127"/>
      <c r="C2828" s="128"/>
      <c r="E2828" s="128"/>
      <c r="G2828" s="129"/>
      <c r="I2828" s="130"/>
    </row>
    <row r="2829" spans="2:9">
      <c r="B2829" s="127"/>
      <c r="C2829" s="128"/>
      <c r="E2829" s="128"/>
      <c r="G2829" s="129"/>
      <c r="I2829" s="130"/>
    </row>
    <row r="2830" spans="2:9">
      <c r="B2830" s="127"/>
      <c r="C2830" s="128"/>
      <c r="E2830" s="128"/>
      <c r="G2830" s="129"/>
      <c r="I2830" s="130"/>
    </row>
    <row r="2831" spans="2:9">
      <c r="B2831" s="127"/>
      <c r="C2831" s="128"/>
      <c r="E2831" s="128"/>
      <c r="G2831" s="129"/>
      <c r="I2831" s="130"/>
    </row>
    <row r="2832" spans="2:9">
      <c r="B2832" s="127"/>
      <c r="C2832" s="128"/>
      <c r="E2832" s="128"/>
      <c r="G2832" s="129"/>
      <c r="I2832" s="130"/>
    </row>
    <row r="2833" spans="2:9">
      <c r="B2833" s="127"/>
      <c r="C2833" s="128"/>
      <c r="E2833" s="128"/>
      <c r="G2833" s="129"/>
      <c r="I2833" s="130"/>
    </row>
    <row r="2834" spans="2:9">
      <c r="B2834" s="127"/>
      <c r="C2834" s="128"/>
      <c r="E2834" s="128"/>
      <c r="G2834" s="129"/>
      <c r="I2834" s="130"/>
    </row>
    <row r="2835" spans="2:9">
      <c r="B2835" s="127"/>
      <c r="C2835" s="128"/>
      <c r="E2835" s="128"/>
      <c r="G2835" s="129"/>
      <c r="I2835" s="130"/>
    </row>
    <row r="2836" spans="2:9">
      <c r="B2836" s="127"/>
      <c r="C2836" s="128"/>
      <c r="E2836" s="128"/>
      <c r="G2836" s="129"/>
      <c r="I2836" s="130"/>
    </row>
    <row r="2837" spans="2:9">
      <c r="B2837" s="127"/>
      <c r="C2837" s="128"/>
      <c r="E2837" s="128"/>
      <c r="G2837" s="129"/>
      <c r="I2837" s="130"/>
    </row>
    <row r="2838" spans="2:9">
      <c r="B2838" s="127"/>
      <c r="C2838" s="128"/>
      <c r="E2838" s="128"/>
      <c r="G2838" s="129"/>
      <c r="I2838" s="130"/>
    </row>
    <row r="2839" spans="2:9">
      <c r="B2839" s="127"/>
      <c r="C2839" s="128"/>
      <c r="E2839" s="128"/>
      <c r="G2839" s="129"/>
      <c r="I2839" s="130"/>
    </row>
    <row r="2840" spans="2:9">
      <c r="B2840" s="127"/>
      <c r="C2840" s="128"/>
      <c r="E2840" s="128"/>
      <c r="G2840" s="129"/>
      <c r="I2840" s="130"/>
    </row>
    <row r="2841" spans="2:9">
      <c r="B2841" s="127"/>
      <c r="C2841" s="128"/>
      <c r="E2841" s="128"/>
      <c r="G2841" s="129"/>
      <c r="I2841" s="130"/>
    </row>
    <row r="2842" spans="2:9">
      <c r="B2842" s="127"/>
      <c r="C2842" s="128"/>
      <c r="E2842" s="128"/>
      <c r="G2842" s="129"/>
      <c r="I2842" s="130"/>
    </row>
    <row r="2843" spans="2:9">
      <c r="B2843" s="127"/>
      <c r="C2843" s="128"/>
      <c r="E2843" s="128"/>
      <c r="G2843" s="129"/>
      <c r="I2843" s="130"/>
    </row>
    <row r="2844" spans="2:9">
      <c r="B2844" s="127"/>
      <c r="C2844" s="128"/>
      <c r="E2844" s="128"/>
      <c r="G2844" s="129"/>
      <c r="I2844" s="130"/>
    </row>
    <row r="2845" spans="2:9">
      <c r="B2845" s="127"/>
      <c r="C2845" s="128"/>
      <c r="E2845" s="128"/>
      <c r="G2845" s="129"/>
      <c r="I2845" s="130"/>
    </row>
    <row r="2846" spans="2:9">
      <c r="B2846" s="127"/>
      <c r="C2846" s="128"/>
      <c r="E2846" s="128"/>
      <c r="G2846" s="129"/>
      <c r="I2846" s="130"/>
    </row>
    <row r="2847" spans="2:9">
      <c r="B2847" s="127"/>
      <c r="C2847" s="128"/>
      <c r="E2847" s="128"/>
      <c r="G2847" s="129"/>
      <c r="I2847" s="130"/>
    </row>
    <row r="2848" spans="2:9">
      <c r="B2848" s="127"/>
      <c r="C2848" s="128"/>
      <c r="E2848" s="128"/>
      <c r="G2848" s="129"/>
      <c r="I2848" s="130"/>
    </row>
    <row r="2849" spans="2:9">
      <c r="B2849" s="127"/>
      <c r="C2849" s="128"/>
      <c r="E2849" s="128"/>
      <c r="G2849" s="129"/>
      <c r="I2849" s="130"/>
    </row>
    <row r="2850" spans="2:9">
      <c r="B2850" s="127"/>
      <c r="C2850" s="128"/>
      <c r="E2850" s="128"/>
      <c r="G2850" s="129"/>
      <c r="I2850" s="130"/>
    </row>
    <row r="2851" spans="2:9">
      <c r="B2851" s="127"/>
      <c r="C2851" s="128"/>
      <c r="E2851" s="128"/>
      <c r="G2851" s="129"/>
      <c r="I2851" s="130"/>
    </row>
    <row r="2852" spans="2:9">
      <c r="B2852" s="127"/>
      <c r="C2852" s="128"/>
      <c r="E2852" s="128"/>
      <c r="G2852" s="129"/>
      <c r="I2852" s="130"/>
    </row>
    <row r="2853" spans="2:9">
      <c r="B2853" s="127"/>
      <c r="C2853" s="128"/>
      <c r="E2853" s="128"/>
      <c r="G2853" s="129"/>
      <c r="I2853" s="130"/>
    </row>
    <row r="2854" spans="2:9">
      <c r="B2854" s="127"/>
      <c r="C2854" s="128"/>
      <c r="E2854" s="128"/>
      <c r="G2854" s="129"/>
      <c r="I2854" s="130"/>
    </row>
    <row r="2855" spans="2:9">
      <c r="B2855" s="127"/>
      <c r="C2855" s="128"/>
      <c r="E2855" s="128"/>
      <c r="G2855" s="129"/>
      <c r="I2855" s="130"/>
    </row>
    <row r="2856" spans="2:9">
      <c r="B2856" s="127"/>
      <c r="C2856" s="128"/>
      <c r="E2856" s="128"/>
      <c r="G2856" s="129"/>
      <c r="I2856" s="130"/>
    </row>
    <row r="2857" spans="2:9">
      <c r="B2857" s="127"/>
      <c r="C2857" s="128"/>
      <c r="E2857" s="128"/>
      <c r="G2857" s="129"/>
      <c r="I2857" s="130"/>
    </row>
    <row r="2858" spans="2:9">
      <c r="B2858" s="127"/>
      <c r="C2858" s="128"/>
      <c r="E2858" s="128"/>
      <c r="G2858" s="129"/>
      <c r="I2858" s="130"/>
    </row>
    <row r="2859" spans="2:9">
      <c r="B2859" s="127"/>
      <c r="C2859" s="128"/>
      <c r="E2859" s="128"/>
      <c r="G2859" s="129"/>
      <c r="I2859" s="130"/>
    </row>
    <row r="2860" spans="2:9">
      <c r="B2860" s="127"/>
      <c r="C2860" s="128"/>
      <c r="E2860" s="128"/>
      <c r="G2860" s="129"/>
      <c r="I2860" s="130"/>
    </row>
    <row r="2861" spans="2:9">
      <c r="B2861" s="127"/>
      <c r="C2861" s="128"/>
      <c r="E2861" s="128"/>
      <c r="G2861" s="129"/>
      <c r="I2861" s="130"/>
    </row>
    <row r="2862" spans="2:9">
      <c r="B2862" s="127"/>
      <c r="C2862" s="128"/>
      <c r="E2862" s="128"/>
      <c r="G2862" s="129"/>
      <c r="I2862" s="130"/>
    </row>
    <row r="2863" spans="2:9">
      <c r="B2863" s="127"/>
      <c r="C2863" s="128"/>
      <c r="E2863" s="128"/>
      <c r="G2863" s="129"/>
      <c r="I2863" s="130"/>
    </row>
    <row r="2864" spans="2:9">
      <c r="B2864" s="127"/>
      <c r="C2864" s="128"/>
      <c r="E2864" s="128"/>
      <c r="G2864" s="129"/>
      <c r="I2864" s="130"/>
    </row>
    <row r="2865" spans="2:9">
      <c r="B2865" s="127"/>
      <c r="C2865" s="128"/>
      <c r="E2865" s="128"/>
      <c r="G2865" s="129"/>
      <c r="I2865" s="130"/>
    </row>
    <row r="2866" spans="2:9">
      <c r="B2866" s="127"/>
      <c r="C2866" s="128"/>
      <c r="E2866" s="128"/>
      <c r="G2866" s="129"/>
      <c r="I2866" s="130"/>
    </row>
    <row r="2867" spans="2:9">
      <c r="B2867" s="127"/>
      <c r="C2867" s="128"/>
      <c r="E2867" s="128"/>
      <c r="G2867" s="129"/>
      <c r="I2867" s="130"/>
    </row>
    <row r="2868" spans="2:9">
      <c r="B2868" s="127"/>
      <c r="C2868" s="128"/>
      <c r="E2868" s="128"/>
      <c r="G2868" s="129"/>
      <c r="I2868" s="130"/>
    </row>
    <row r="2869" spans="2:9">
      <c r="B2869" s="127"/>
      <c r="C2869" s="128"/>
      <c r="E2869" s="128"/>
      <c r="G2869" s="129"/>
      <c r="I2869" s="130"/>
    </row>
    <row r="2870" spans="2:9">
      <c r="B2870" s="127"/>
      <c r="C2870" s="128"/>
      <c r="E2870" s="128"/>
      <c r="G2870" s="129"/>
      <c r="I2870" s="130"/>
    </row>
    <row r="2871" spans="2:9">
      <c r="B2871" s="127"/>
      <c r="C2871" s="128"/>
      <c r="E2871" s="128"/>
      <c r="G2871" s="129"/>
      <c r="I2871" s="130"/>
    </row>
    <row r="2872" spans="2:9">
      <c r="B2872" s="127"/>
      <c r="C2872" s="128"/>
      <c r="E2872" s="128"/>
      <c r="G2872" s="129"/>
      <c r="I2872" s="130"/>
    </row>
    <row r="2873" spans="2:9">
      <c r="B2873" s="127"/>
      <c r="C2873" s="128"/>
      <c r="E2873" s="128"/>
      <c r="G2873" s="129"/>
      <c r="I2873" s="130"/>
    </row>
    <row r="2874" spans="2:9">
      <c r="B2874" s="127"/>
      <c r="C2874" s="128"/>
      <c r="E2874" s="128"/>
      <c r="G2874" s="129"/>
      <c r="I2874" s="130"/>
    </row>
    <row r="2875" spans="2:9">
      <c r="B2875" s="127"/>
      <c r="C2875" s="128"/>
      <c r="E2875" s="128"/>
      <c r="G2875" s="129"/>
      <c r="I2875" s="130"/>
    </row>
    <row r="2876" spans="2:9">
      <c r="B2876" s="127"/>
      <c r="C2876" s="128"/>
      <c r="E2876" s="128"/>
      <c r="G2876" s="129"/>
      <c r="I2876" s="130"/>
    </row>
    <row r="2877" spans="2:9">
      <c r="B2877" s="127"/>
      <c r="C2877" s="128"/>
      <c r="E2877" s="128"/>
      <c r="G2877" s="129"/>
      <c r="I2877" s="130"/>
    </row>
    <row r="2878" spans="2:9">
      <c r="B2878" s="127"/>
      <c r="C2878" s="128"/>
      <c r="E2878" s="128"/>
      <c r="G2878" s="129"/>
      <c r="I2878" s="130"/>
    </row>
    <row r="2879" spans="2:9">
      <c r="B2879" s="127"/>
      <c r="C2879" s="128"/>
      <c r="E2879" s="128"/>
      <c r="G2879" s="129"/>
      <c r="I2879" s="130"/>
    </row>
    <row r="2880" spans="2:9">
      <c r="B2880" s="127"/>
      <c r="C2880" s="128"/>
      <c r="E2880" s="128"/>
      <c r="G2880" s="129"/>
      <c r="I2880" s="130"/>
    </row>
    <row r="2881" spans="2:9">
      <c r="B2881" s="127"/>
      <c r="C2881" s="128"/>
      <c r="E2881" s="128"/>
      <c r="G2881" s="129"/>
      <c r="I2881" s="130"/>
    </row>
    <row r="2882" spans="2:9">
      <c r="B2882" s="127"/>
      <c r="C2882" s="128"/>
      <c r="E2882" s="128"/>
      <c r="G2882" s="129"/>
      <c r="I2882" s="130"/>
    </row>
    <row r="2883" spans="2:9">
      <c r="B2883" s="127"/>
      <c r="C2883" s="128"/>
      <c r="E2883" s="128"/>
      <c r="G2883" s="129"/>
      <c r="I2883" s="130"/>
    </row>
    <row r="2884" spans="2:9">
      <c r="B2884" s="127"/>
      <c r="C2884" s="128"/>
      <c r="E2884" s="128"/>
      <c r="G2884" s="129"/>
      <c r="I2884" s="130"/>
    </row>
    <row r="2885" spans="2:9">
      <c r="B2885" s="127"/>
      <c r="C2885" s="128"/>
      <c r="E2885" s="128"/>
      <c r="G2885" s="129"/>
      <c r="I2885" s="130"/>
    </row>
    <row r="2886" spans="2:9">
      <c r="B2886" s="127"/>
      <c r="C2886" s="128"/>
      <c r="E2886" s="128"/>
      <c r="G2886" s="129"/>
      <c r="I2886" s="130"/>
    </row>
    <row r="2887" spans="2:9">
      <c r="B2887" s="127"/>
      <c r="C2887" s="128"/>
      <c r="E2887" s="128"/>
      <c r="G2887" s="129"/>
      <c r="I2887" s="130"/>
    </row>
    <row r="2888" spans="2:9">
      <c r="B2888" s="127"/>
      <c r="C2888" s="128"/>
      <c r="E2888" s="128"/>
      <c r="G2888" s="129"/>
      <c r="I2888" s="130"/>
    </row>
    <row r="2889" spans="2:9">
      <c r="B2889" s="127"/>
      <c r="C2889" s="128"/>
      <c r="E2889" s="128"/>
      <c r="G2889" s="129"/>
      <c r="I2889" s="130"/>
    </row>
    <row r="2890" spans="2:9">
      <c r="B2890" s="127"/>
      <c r="C2890" s="128"/>
      <c r="E2890" s="128"/>
      <c r="G2890" s="129"/>
      <c r="I2890" s="130"/>
    </row>
    <row r="2891" spans="2:9">
      <c r="B2891" s="127"/>
      <c r="C2891" s="128"/>
      <c r="E2891" s="128"/>
      <c r="G2891" s="129"/>
      <c r="I2891" s="130"/>
    </row>
    <row r="2892" spans="2:9">
      <c r="B2892" s="127"/>
      <c r="C2892" s="128"/>
      <c r="E2892" s="128"/>
      <c r="G2892" s="129"/>
      <c r="I2892" s="130"/>
    </row>
    <row r="2893" spans="2:9">
      <c r="B2893" s="127"/>
      <c r="C2893" s="128"/>
      <c r="E2893" s="128"/>
      <c r="G2893" s="129"/>
      <c r="I2893" s="130"/>
    </row>
    <row r="2894" spans="2:9">
      <c r="B2894" s="127"/>
      <c r="C2894" s="128"/>
      <c r="E2894" s="128"/>
      <c r="G2894" s="129"/>
      <c r="I2894" s="130"/>
    </row>
    <row r="2895" spans="2:9">
      <c r="B2895" s="127"/>
      <c r="C2895" s="128"/>
      <c r="E2895" s="128"/>
      <c r="G2895" s="129"/>
      <c r="I2895" s="130"/>
    </row>
    <row r="2896" spans="2:9">
      <c r="B2896" s="127"/>
      <c r="C2896" s="128"/>
      <c r="E2896" s="128"/>
      <c r="G2896" s="129"/>
      <c r="I2896" s="130"/>
    </row>
    <row r="2897" spans="2:9">
      <c r="B2897" s="127"/>
      <c r="C2897" s="128"/>
      <c r="E2897" s="128"/>
      <c r="G2897" s="129"/>
      <c r="I2897" s="130"/>
    </row>
    <row r="2898" spans="2:9">
      <c r="B2898" s="127"/>
      <c r="C2898" s="128"/>
      <c r="E2898" s="128"/>
      <c r="G2898" s="129"/>
      <c r="I2898" s="130"/>
    </row>
    <row r="2899" spans="2:9">
      <c r="B2899" s="127"/>
      <c r="C2899" s="128"/>
      <c r="E2899" s="128"/>
      <c r="G2899" s="129"/>
      <c r="I2899" s="130"/>
    </row>
    <row r="2900" spans="2:9">
      <c r="B2900" s="127"/>
      <c r="C2900" s="128"/>
      <c r="E2900" s="128"/>
      <c r="G2900" s="129"/>
      <c r="I2900" s="130"/>
    </row>
    <row r="2901" spans="2:9">
      <c r="B2901" s="127"/>
      <c r="C2901" s="128"/>
      <c r="E2901" s="128"/>
      <c r="G2901" s="129"/>
      <c r="I2901" s="130"/>
    </row>
    <row r="2902" spans="2:9">
      <c r="B2902" s="127"/>
      <c r="C2902" s="128"/>
      <c r="E2902" s="128"/>
      <c r="G2902" s="129"/>
      <c r="I2902" s="130"/>
    </row>
    <row r="2903" spans="2:9">
      <c r="B2903" s="127"/>
      <c r="C2903" s="128"/>
      <c r="E2903" s="128"/>
      <c r="G2903" s="129"/>
      <c r="I2903" s="130"/>
    </row>
    <row r="2904" spans="2:9">
      <c r="B2904" s="127"/>
      <c r="C2904" s="128"/>
      <c r="E2904" s="128"/>
      <c r="G2904" s="129"/>
      <c r="I2904" s="130"/>
    </row>
    <row r="2905" spans="2:9">
      <c r="B2905" s="127"/>
      <c r="C2905" s="128"/>
      <c r="E2905" s="128"/>
      <c r="G2905" s="129"/>
      <c r="I2905" s="130"/>
    </row>
    <row r="2906" spans="2:9">
      <c r="B2906" s="127"/>
      <c r="C2906" s="128"/>
      <c r="E2906" s="128"/>
      <c r="G2906" s="129"/>
      <c r="I2906" s="130"/>
    </row>
    <row r="2907" spans="2:9">
      <c r="B2907" s="127"/>
      <c r="C2907" s="128"/>
      <c r="E2907" s="128"/>
      <c r="G2907" s="129"/>
      <c r="I2907" s="130"/>
    </row>
    <row r="2908" spans="2:9">
      <c r="B2908" s="127"/>
      <c r="C2908" s="128"/>
      <c r="E2908" s="128"/>
      <c r="G2908" s="129"/>
      <c r="I2908" s="130"/>
    </row>
    <row r="2909" spans="2:9">
      <c r="B2909" s="127"/>
      <c r="C2909" s="128"/>
      <c r="E2909" s="128"/>
      <c r="G2909" s="129"/>
      <c r="I2909" s="130"/>
    </row>
    <row r="2910" spans="2:9">
      <c r="B2910" s="127"/>
      <c r="C2910" s="128"/>
      <c r="E2910" s="128"/>
      <c r="G2910" s="129"/>
      <c r="I2910" s="130"/>
    </row>
    <row r="2911" spans="2:9">
      <c r="B2911" s="127"/>
      <c r="C2911" s="128"/>
      <c r="E2911" s="128"/>
      <c r="G2911" s="129"/>
      <c r="I2911" s="130"/>
    </row>
    <row r="2912" spans="2:9">
      <c r="B2912" s="127"/>
      <c r="C2912" s="128"/>
      <c r="E2912" s="128"/>
      <c r="G2912" s="129"/>
      <c r="I2912" s="130"/>
    </row>
    <row r="2913" spans="2:9">
      <c r="B2913" s="127"/>
      <c r="C2913" s="128"/>
      <c r="E2913" s="128"/>
      <c r="G2913" s="129"/>
      <c r="I2913" s="130"/>
    </row>
    <row r="2914" spans="2:9">
      <c r="B2914" s="127"/>
      <c r="C2914" s="128"/>
      <c r="E2914" s="128"/>
      <c r="G2914" s="129"/>
      <c r="I2914" s="130"/>
    </row>
    <row r="2915" spans="2:9">
      <c r="B2915" s="127"/>
      <c r="C2915" s="128"/>
      <c r="E2915" s="128"/>
      <c r="G2915" s="129"/>
      <c r="I2915" s="130"/>
    </row>
    <row r="2916" spans="2:9">
      <c r="B2916" s="127"/>
      <c r="C2916" s="128"/>
      <c r="E2916" s="128"/>
      <c r="G2916" s="129"/>
      <c r="I2916" s="130"/>
    </row>
    <row r="2917" spans="2:9">
      <c r="B2917" s="127"/>
      <c r="C2917" s="128"/>
      <c r="E2917" s="128"/>
      <c r="G2917" s="129"/>
      <c r="I2917" s="130"/>
    </row>
    <row r="2918" spans="2:9">
      <c r="B2918" s="127"/>
      <c r="C2918" s="128"/>
      <c r="E2918" s="128"/>
      <c r="G2918" s="129"/>
      <c r="I2918" s="130"/>
    </row>
    <row r="2919" spans="2:9">
      <c r="B2919" s="127"/>
      <c r="C2919" s="128"/>
      <c r="E2919" s="128"/>
      <c r="G2919" s="129"/>
      <c r="I2919" s="130"/>
    </row>
    <row r="2920" spans="2:9">
      <c r="B2920" s="127"/>
      <c r="C2920" s="128"/>
      <c r="E2920" s="128"/>
      <c r="G2920" s="129"/>
      <c r="I2920" s="130"/>
    </row>
    <row r="2921" spans="2:9">
      <c r="B2921" s="127"/>
      <c r="C2921" s="128"/>
      <c r="E2921" s="128"/>
      <c r="G2921" s="129"/>
      <c r="I2921" s="130"/>
    </row>
    <row r="2922" spans="2:9">
      <c r="B2922" s="127"/>
      <c r="C2922" s="128"/>
      <c r="E2922" s="128"/>
      <c r="G2922" s="129"/>
      <c r="I2922" s="130"/>
    </row>
    <row r="2923" spans="2:9">
      <c r="B2923" s="127"/>
      <c r="C2923" s="128"/>
      <c r="E2923" s="128"/>
      <c r="G2923" s="129"/>
      <c r="I2923" s="130"/>
    </row>
    <row r="2924" spans="2:9">
      <c r="B2924" s="127"/>
      <c r="C2924" s="128"/>
      <c r="E2924" s="128"/>
      <c r="G2924" s="129"/>
      <c r="I2924" s="130"/>
    </row>
    <row r="2925" spans="2:9">
      <c r="B2925" s="127"/>
      <c r="C2925" s="128"/>
      <c r="E2925" s="128"/>
      <c r="G2925" s="129"/>
      <c r="I2925" s="130"/>
    </row>
    <row r="2926" spans="2:9">
      <c r="B2926" s="127"/>
      <c r="C2926" s="128"/>
      <c r="E2926" s="128"/>
      <c r="G2926" s="129"/>
      <c r="I2926" s="130"/>
    </row>
    <row r="2927" spans="2:9">
      <c r="B2927" s="127"/>
      <c r="C2927" s="128"/>
      <c r="E2927" s="128"/>
      <c r="G2927" s="129"/>
      <c r="I2927" s="130"/>
    </row>
    <row r="2928" spans="2:9">
      <c r="B2928" s="127"/>
      <c r="C2928" s="128"/>
      <c r="E2928" s="128"/>
      <c r="G2928" s="129"/>
      <c r="I2928" s="130"/>
    </row>
    <row r="2929" spans="2:9">
      <c r="B2929" s="127"/>
      <c r="C2929" s="128"/>
      <c r="E2929" s="128"/>
      <c r="G2929" s="129"/>
      <c r="I2929" s="130"/>
    </row>
    <row r="2930" spans="2:9">
      <c r="B2930" s="127"/>
      <c r="C2930" s="128"/>
      <c r="E2930" s="128"/>
      <c r="G2930" s="129"/>
      <c r="I2930" s="130"/>
    </row>
    <row r="2931" spans="2:9">
      <c r="B2931" s="127"/>
      <c r="C2931" s="128"/>
      <c r="E2931" s="128"/>
      <c r="G2931" s="129"/>
      <c r="I2931" s="130"/>
    </row>
    <row r="2932" spans="2:9">
      <c r="B2932" s="127"/>
      <c r="C2932" s="128"/>
      <c r="E2932" s="128"/>
      <c r="G2932" s="129"/>
      <c r="I2932" s="130"/>
    </row>
    <row r="2933" spans="2:9">
      <c r="B2933" s="127"/>
      <c r="C2933" s="128"/>
      <c r="E2933" s="128"/>
      <c r="G2933" s="129"/>
      <c r="I2933" s="130"/>
    </row>
    <row r="2934" spans="2:9">
      <c r="B2934" s="127"/>
      <c r="C2934" s="128"/>
      <c r="E2934" s="128"/>
      <c r="G2934" s="129"/>
      <c r="I2934" s="130"/>
    </row>
    <row r="2935" spans="2:9">
      <c r="B2935" s="127"/>
      <c r="C2935" s="128"/>
      <c r="E2935" s="128"/>
      <c r="G2935" s="129"/>
      <c r="I2935" s="130"/>
    </row>
    <row r="2936" spans="2:9">
      <c r="B2936" s="127"/>
      <c r="C2936" s="128"/>
      <c r="E2936" s="128"/>
      <c r="G2936" s="129"/>
      <c r="I2936" s="130"/>
    </row>
    <row r="2937" spans="2:9">
      <c r="B2937" s="127"/>
      <c r="C2937" s="128"/>
      <c r="E2937" s="128"/>
      <c r="G2937" s="129"/>
      <c r="I2937" s="130"/>
    </row>
    <row r="2938" spans="2:9">
      <c r="B2938" s="127"/>
      <c r="C2938" s="128"/>
      <c r="E2938" s="128"/>
      <c r="G2938" s="129"/>
      <c r="I2938" s="130"/>
    </row>
    <row r="2939" spans="2:9">
      <c r="B2939" s="127"/>
      <c r="C2939" s="128"/>
      <c r="E2939" s="128"/>
      <c r="G2939" s="129"/>
      <c r="I2939" s="130"/>
    </row>
    <row r="2940" spans="2:9">
      <c r="B2940" s="127"/>
      <c r="C2940" s="128"/>
      <c r="E2940" s="128"/>
      <c r="G2940" s="129"/>
      <c r="I2940" s="130"/>
    </row>
    <row r="2941" spans="2:9">
      <c r="B2941" s="127"/>
      <c r="C2941" s="128"/>
      <c r="E2941" s="128"/>
      <c r="G2941" s="129"/>
      <c r="I2941" s="130"/>
    </row>
    <row r="2942" spans="2:9">
      <c r="B2942" s="127"/>
      <c r="C2942" s="128"/>
      <c r="E2942" s="128"/>
      <c r="G2942" s="129"/>
      <c r="I2942" s="130"/>
    </row>
    <row r="2943" spans="2:9">
      <c r="B2943" s="127"/>
      <c r="C2943" s="128"/>
      <c r="E2943" s="128"/>
      <c r="G2943" s="129"/>
      <c r="I2943" s="130"/>
    </row>
    <row r="2944" spans="2:9">
      <c r="B2944" s="127"/>
      <c r="C2944" s="128"/>
      <c r="E2944" s="128"/>
      <c r="G2944" s="129"/>
      <c r="I2944" s="130"/>
    </row>
    <row r="2945" spans="2:9">
      <c r="B2945" s="127"/>
      <c r="C2945" s="128"/>
      <c r="E2945" s="128"/>
      <c r="G2945" s="129"/>
      <c r="I2945" s="130"/>
    </row>
    <row r="2946" spans="2:9">
      <c r="B2946" s="127"/>
      <c r="C2946" s="128"/>
      <c r="E2946" s="128"/>
      <c r="G2946" s="129"/>
      <c r="I2946" s="130"/>
    </row>
    <row r="2947" spans="2:9">
      <c r="B2947" s="127"/>
      <c r="C2947" s="128"/>
      <c r="E2947" s="128"/>
      <c r="G2947" s="129"/>
      <c r="I2947" s="130"/>
    </row>
    <row r="2948" spans="2:9">
      <c r="B2948" s="127"/>
      <c r="C2948" s="128"/>
      <c r="E2948" s="128"/>
      <c r="G2948" s="129"/>
      <c r="I2948" s="130"/>
    </row>
    <row r="2949" spans="2:9">
      <c r="B2949" s="127"/>
      <c r="C2949" s="128"/>
      <c r="E2949" s="128"/>
      <c r="G2949" s="129"/>
      <c r="I2949" s="130"/>
    </row>
    <row r="2950" spans="2:9">
      <c r="B2950" s="127"/>
      <c r="C2950" s="128"/>
      <c r="E2950" s="128"/>
      <c r="G2950" s="129"/>
      <c r="I2950" s="130"/>
    </row>
    <row r="2951" spans="2:9">
      <c r="B2951" s="127"/>
      <c r="C2951" s="128"/>
      <c r="E2951" s="128"/>
      <c r="G2951" s="129"/>
      <c r="I2951" s="130"/>
    </row>
    <row r="2952" spans="2:9">
      <c r="B2952" s="127"/>
      <c r="C2952" s="128"/>
      <c r="E2952" s="128"/>
      <c r="G2952" s="129"/>
      <c r="I2952" s="130"/>
    </row>
    <row r="2953" spans="2:9">
      <c r="B2953" s="127"/>
      <c r="C2953" s="128"/>
      <c r="E2953" s="128"/>
      <c r="G2953" s="129"/>
      <c r="I2953" s="130"/>
    </row>
    <row r="2954" spans="2:9">
      <c r="B2954" s="127"/>
      <c r="C2954" s="128"/>
      <c r="E2954" s="128"/>
      <c r="G2954" s="129"/>
      <c r="I2954" s="130"/>
    </row>
    <row r="2955" spans="2:9">
      <c r="B2955" s="127"/>
      <c r="C2955" s="128"/>
      <c r="E2955" s="128"/>
      <c r="G2955" s="129"/>
      <c r="I2955" s="130"/>
    </row>
    <row r="2956" spans="2:9">
      <c r="B2956" s="127"/>
      <c r="C2956" s="128"/>
      <c r="E2956" s="128"/>
      <c r="G2956" s="129"/>
      <c r="I2956" s="130"/>
    </row>
    <row r="2957" spans="2:9">
      <c r="B2957" s="127"/>
      <c r="C2957" s="128"/>
      <c r="E2957" s="128"/>
      <c r="G2957" s="129"/>
      <c r="I2957" s="130"/>
    </row>
    <row r="2958" spans="2:9">
      <c r="B2958" s="127"/>
      <c r="C2958" s="128"/>
      <c r="E2958" s="128"/>
      <c r="G2958" s="129"/>
      <c r="I2958" s="130"/>
    </row>
    <row r="2959" spans="2:9">
      <c r="B2959" s="127"/>
      <c r="C2959" s="128"/>
      <c r="E2959" s="128"/>
      <c r="G2959" s="129"/>
      <c r="I2959" s="130"/>
    </row>
    <row r="2960" spans="2:9">
      <c r="B2960" s="127"/>
      <c r="C2960" s="128"/>
      <c r="E2960" s="128"/>
      <c r="G2960" s="129"/>
      <c r="I2960" s="130"/>
    </row>
    <row r="2961" spans="2:9">
      <c r="B2961" s="127"/>
      <c r="C2961" s="128"/>
      <c r="E2961" s="128"/>
      <c r="G2961" s="129"/>
      <c r="I2961" s="130"/>
    </row>
    <row r="2962" spans="2:9">
      <c r="B2962" s="127"/>
      <c r="C2962" s="128"/>
      <c r="E2962" s="128"/>
      <c r="G2962" s="129"/>
      <c r="I2962" s="130"/>
    </row>
    <row r="2963" spans="2:9">
      <c r="B2963" s="127"/>
      <c r="C2963" s="128"/>
      <c r="E2963" s="128"/>
      <c r="G2963" s="129"/>
      <c r="I2963" s="130"/>
    </row>
    <row r="2964" spans="2:9">
      <c r="B2964" s="127"/>
      <c r="C2964" s="128"/>
      <c r="E2964" s="128"/>
      <c r="G2964" s="129"/>
      <c r="I2964" s="130"/>
    </row>
    <row r="2965" spans="2:9">
      <c r="B2965" s="127"/>
      <c r="C2965" s="128"/>
      <c r="E2965" s="128"/>
      <c r="G2965" s="129"/>
      <c r="I2965" s="130"/>
    </row>
    <row r="2966" spans="2:9">
      <c r="B2966" s="127"/>
      <c r="C2966" s="128"/>
      <c r="E2966" s="128"/>
      <c r="G2966" s="129"/>
      <c r="I2966" s="130"/>
    </row>
    <row r="2967" spans="2:9">
      <c r="B2967" s="127"/>
      <c r="C2967" s="128"/>
      <c r="E2967" s="128"/>
      <c r="G2967" s="129"/>
      <c r="I2967" s="130"/>
    </row>
    <row r="2968" spans="2:9">
      <c r="B2968" s="127"/>
      <c r="C2968" s="128"/>
      <c r="E2968" s="128"/>
      <c r="G2968" s="129"/>
      <c r="I2968" s="130"/>
    </row>
    <row r="2969" spans="2:9">
      <c r="B2969" s="127"/>
      <c r="C2969" s="128"/>
      <c r="E2969" s="128"/>
      <c r="G2969" s="129"/>
      <c r="I2969" s="130"/>
    </row>
    <row r="2970" spans="2:9">
      <c r="B2970" s="127"/>
      <c r="C2970" s="128"/>
      <c r="E2970" s="128"/>
      <c r="G2970" s="129"/>
      <c r="I2970" s="130"/>
    </row>
    <row r="2971" spans="2:9">
      <c r="B2971" s="127"/>
      <c r="C2971" s="128"/>
      <c r="E2971" s="128"/>
      <c r="G2971" s="129"/>
      <c r="I2971" s="130"/>
    </row>
    <row r="2972" spans="2:9">
      <c r="B2972" s="127"/>
      <c r="C2972" s="128"/>
      <c r="E2972" s="128"/>
      <c r="G2972" s="129"/>
      <c r="I2972" s="130"/>
    </row>
    <row r="2973" spans="2:9">
      <c r="B2973" s="127"/>
      <c r="C2973" s="128"/>
      <c r="E2973" s="128"/>
      <c r="G2973" s="129"/>
      <c r="I2973" s="130"/>
    </row>
    <row r="2974" spans="2:9">
      <c r="B2974" s="127"/>
      <c r="C2974" s="128"/>
      <c r="E2974" s="128"/>
      <c r="G2974" s="129"/>
      <c r="I2974" s="130"/>
    </row>
    <row r="2975" spans="2:9">
      <c r="B2975" s="127"/>
      <c r="C2975" s="128"/>
      <c r="E2975" s="128"/>
      <c r="G2975" s="129"/>
      <c r="I2975" s="130"/>
    </row>
    <row r="2976" spans="2:9">
      <c r="B2976" s="127"/>
      <c r="C2976" s="128"/>
      <c r="E2976" s="128"/>
      <c r="G2976" s="129"/>
      <c r="I2976" s="130"/>
    </row>
    <row r="2977" spans="2:9">
      <c r="B2977" s="127"/>
      <c r="C2977" s="128"/>
      <c r="E2977" s="128"/>
      <c r="G2977" s="129"/>
      <c r="I2977" s="130"/>
    </row>
    <row r="2978" spans="2:9">
      <c r="B2978" s="127"/>
      <c r="C2978" s="128"/>
      <c r="E2978" s="128"/>
      <c r="G2978" s="129"/>
      <c r="I2978" s="130"/>
    </row>
    <row r="2979" spans="2:9">
      <c r="B2979" s="127"/>
      <c r="C2979" s="128"/>
      <c r="E2979" s="128"/>
      <c r="G2979" s="129"/>
      <c r="I2979" s="130"/>
    </row>
    <row r="2980" spans="2:9">
      <c r="B2980" s="127"/>
      <c r="C2980" s="128"/>
      <c r="E2980" s="128"/>
      <c r="G2980" s="129"/>
      <c r="I2980" s="130"/>
    </row>
    <row r="2981" spans="2:9">
      <c r="B2981" s="127"/>
      <c r="C2981" s="128"/>
      <c r="E2981" s="128"/>
      <c r="G2981" s="129"/>
      <c r="I2981" s="130"/>
    </row>
    <row r="2982" spans="2:9">
      <c r="B2982" s="127"/>
      <c r="C2982" s="128"/>
      <c r="E2982" s="128"/>
      <c r="G2982" s="129"/>
      <c r="I2982" s="130"/>
    </row>
    <row r="2983" spans="2:9">
      <c r="B2983" s="127"/>
      <c r="C2983" s="128"/>
      <c r="E2983" s="128"/>
      <c r="G2983" s="129"/>
      <c r="I2983" s="130"/>
    </row>
    <row r="2984" spans="2:9">
      <c r="B2984" s="127"/>
      <c r="C2984" s="128"/>
      <c r="E2984" s="128"/>
      <c r="G2984" s="129"/>
      <c r="I2984" s="130"/>
    </row>
    <row r="2985" spans="2:9">
      <c r="B2985" s="127"/>
      <c r="C2985" s="128"/>
      <c r="E2985" s="128"/>
      <c r="G2985" s="129"/>
      <c r="I2985" s="130"/>
    </row>
    <row r="2986" spans="2:9">
      <c r="B2986" s="127"/>
      <c r="C2986" s="128"/>
      <c r="E2986" s="128"/>
      <c r="G2986" s="129"/>
      <c r="I2986" s="130"/>
    </row>
    <row r="2987" spans="2:9">
      <c r="B2987" s="127"/>
      <c r="C2987" s="128"/>
      <c r="E2987" s="128"/>
      <c r="G2987" s="129"/>
      <c r="I2987" s="130"/>
    </row>
    <row r="2988" spans="2:9">
      <c r="B2988" s="127"/>
      <c r="C2988" s="128"/>
      <c r="E2988" s="128"/>
      <c r="G2988" s="129"/>
      <c r="I2988" s="130"/>
    </row>
    <row r="2989" spans="2:9">
      <c r="B2989" s="127"/>
      <c r="C2989" s="128"/>
      <c r="E2989" s="128"/>
      <c r="G2989" s="129"/>
      <c r="I2989" s="130"/>
    </row>
    <row r="2990" spans="2:9">
      <c r="B2990" s="127"/>
      <c r="C2990" s="128"/>
      <c r="E2990" s="128"/>
      <c r="G2990" s="129"/>
      <c r="I2990" s="130"/>
    </row>
    <row r="2991" spans="2:9">
      <c r="B2991" s="127"/>
      <c r="C2991" s="128"/>
      <c r="E2991" s="128"/>
      <c r="G2991" s="129"/>
      <c r="I2991" s="130"/>
    </row>
    <row r="2992" spans="2:9">
      <c r="B2992" s="127"/>
      <c r="C2992" s="128"/>
      <c r="E2992" s="128"/>
      <c r="G2992" s="129"/>
      <c r="I2992" s="130"/>
    </row>
    <row r="2993" spans="2:9">
      <c r="B2993" s="127"/>
      <c r="C2993" s="128"/>
      <c r="E2993" s="128"/>
      <c r="G2993" s="129"/>
      <c r="I2993" s="130"/>
    </row>
    <row r="2994" spans="2:9">
      <c r="B2994" s="127"/>
      <c r="C2994" s="128"/>
      <c r="E2994" s="128"/>
      <c r="G2994" s="129"/>
      <c r="I2994" s="130"/>
    </row>
    <row r="2995" spans="2:9">
      <c r="B2995" s="127"/>
      <c r="C2995" s="128"/>
      <c r="E2995" s="128"/>
      <c r="G2995" s="129"/>
      <c r="I2995" s="130"/>
    </row>
    <row r="2996" spans="2:9">
      <c r="B2996" s="127"/>
      <c r="C2996" s="128"/>
      <c r="E2996" s="128"/>
      <c r="G2996" s="129"/>
      <c r="I2996" s="130"/>
    </row>
    <row r="2997" spans="2:9">
      <c r="B2997" s="127"/>
      <c r="C2997" s="128"/>
      <c r="E2997" s="128"/>
      <c r="G2997" s="129"/>
      <c r="I2997" s="130"/>
    </row>
    <row r="2998" spans="2:9">
      <c r="B2998" s="127"/>
      <c r="C2998" s="128"/>
      <c r="E2998" s="128"/>
      <c r="G2998" s="129"/>
      <c r="I2998" s="130"/>
    </row>
    <row r="2999" spans="2:9">
      <c r="B2999" s="127"/>
      <c r="C2999" s="128"/>
      <c r="E2999" s="128"/>
      <c r="G2999" s="129"/>
      <c r="I2999" s="130"/>
    </row>
    <row r="3000" spans="2:9">
      <c r="B3000" s="127"/>
      <c r="C3000" s="128"/>
      <c r="E3000" s="128"/>
      <c r="G3000" s="129"/>
      <c r="I3000" s="130"/>
    </row>
    <row r="3001" spans="2:9">
      <c r="B3001" s="127"/>
      <c r="C3001" s="128"/>
      <c r="E3001" s="128"/>
      <c r="G3001" s="129"/>
      <c r="I3001" s="130"/>
    </row>
    <row r="3002" spans="2:9">
      <c r="B3002" s="127"/>
      <c r="C3002" s="128"/>
      <c r="E3002" s="128"/>
      <c r="G3002" s="129"/>
      <c r="I3002" s="130"/>
    </row>
    <row r="3003" spans="2:9">
      <c r="B3003" s="127"/>
      <c r="C3003" s="128"/>
      <c r="E3003" s="128"/>
      <c r="G3003" s="129"/>
      <c r="I3003" s="130"/>
    </row>
    <row r="3004" spans="2:9">
      <c r="B3004" s="127"/>
      <c r="C3004" s="128"/>
      <c r="E3004" s="128"/>
      <c r="G3004" s="129"/>
      <c r="I3004" s="130"/>
    </row>
    <row r="3005" spans="2:9">
      <c r="B3005" s="127"/>
      <c r="C3005" s="128"/>
      <c r="E3005" s="128"/>
      <c r="G3005" s="129"/>
      <c r="I3005" s="130"/>
    </row>
    <row r="3006" spans="2:9">
      <c r="B3006" s="127"/>
      <c r="C3006" s="128"/>
      <c r="E3006" s="128"/>
      <c r="G3006" s="129"/>
      <c r="I3006" s="130"/>
    </row>
    <row r="3007" spans="2:9">
      <c r="B3007" s="127"/>
      <c r="C3007" s="128"/>
      <c r="E3007" s="128"/>
      <c r="G3007" s="129"/>
      <c r="I3007" s="130"/>
    </row>
    <row r="3008" spans="2:9">
      <c r="B3008" s="127"/>
      <c r="C3008" s="128"/>
      <c r="E3008" s="128"/>
      <c r="G3008" s="129"/>
      <c r="I3008" s="130"/>
    </row>
    <row r="3009" spans="2:9">
      <c r="B3009" s="127"/>
      <c r="C3009" s="128"/>
      <c r="E3009" s="128"/>
      <c r="G3009" s="129"/>
      <c r="I3009" s="130"/>
    </row>
    <row r="3010" spans="2:9">
      <c r="B3010" s="127"/>
      <c r="C3010" s="128"/>
      <c r="E3010" s="128"/>
      <c r="G3010" s="129"/>
      <c r="I3010" s="130"/>
    </row>
    <row r="3011" spans="2:9">
      <c r="B3011" s="127"/>
      <c r="C3011" s="128"/>
      <c r="E3011" s="128"/>
      <c r="G3011" s="129"/>
      <c r="I3011" s="130"/>
    </row>
    <row r="3012" spans="2:9">
      <c r="B3012" s="127"/>
      <c r="C3012" s="128"/>
      <c r="E3012" s="128"/>
      <c r="G3012" s="129"/>
      <c r="I3012" s="130"/>
    </row>
    <row r="3013" spans="2:9">
      <c r="B3013" s="127"/>
      <c r="C3013" s="128"/>
      <c r="E3013" s="128"/>
      <c r="G3013" s="129"/>
      <c r="I3013" s="130"/>
    </row>
    <row r="3014" spans="2:9">
      <c r="B3014" s="127"/>
      <c r="C3014" s="128"/>
      <c r="E3014" s="128"/>
      <c r="G3014" s="129"/>
      <c r="I3014" s="130"/>
    </row>
    <row r="3015" spans="2:9">
      <c r="B3015" s="127"/>
      <c r="C3015" s="128"/>
      <c r="E3015" s="128"/>
      <c r="G3015" s="129"/>
      <c r="I3015" s="130"/>
    </row>
    <row r="3016" spans="2:9">
      <c r="B3016" s="127"/>
      <c r="C3016" s="128"/>
      <c r="E3016" s="128"/>
      <c r="G3016" s="129"/>
      <c r="I3016" s="130"/>
    </row>
    <row r="3017" spans="2:9">
      <c r="B3017" s="127"/>
      <c r="C3017" s="128"/>
      <c r="E3017" s="128"/>
      <c r="G3017" s="129"/>
      <c r="I3017" s="130"/>
    </row>
    <row r="3018" spans="2:9">
      <c r="B3018" s="127"/>
      <c r="C3018" s="128"/>
      <c r="E3018" s="128"/>
      <c r="G3018" s="129"/>
      <c r="I3018" s="130"/>
    </row>
    <row r="3019" spans="2:9">
      <c r="B3019" s="127"/>
      <c r="C3019" s="128"/>
      <c r="E3019" s="128"/>
      <c r="G3019" s="129"/>
      <c r="I3019" s="130"/>
    </row>
    <row r="3020" spans="2:9">
      <c r="B3020" s="127"/>
      <c r="C3020" s="128"/>
      <c r="E3020" s="128"/>
      <c r="G3020" s="129"/>
      <c r="I3020" s="130"/>
    </row>
    <row r="3021" spans="2:9">
      <c r="B3021" s="127"/>
      <c r="C3021" s="128"/>
      <c r="E3021" s="128"/>
      <c r="G3021" s="129"/>
      <c r="I3021" s="130"/>
    </row>
    <row r="3022" spans="2:9">
      <c r="B3022" s="127"/>
      <c r="C3022" s="128"/>
      <c r="E3022" s="128"/>
      <c r="G3022" s="129"/>
      <c r="I3022" s="130"/>
    </row>
    <row r="3023" spans="2:9">
      <c r="B3023" s="127"/>
      <c r="C3023" s="128"/>
      <c r="E3023" s="128"/>
      <c r="G3023" s="129"/>
      <c r="I3023" s="130"/>
    </row>
    <row r="3024" spans="2:9">
      <c r="B3024" s="127"/>
      <c r="C3024" s="128"/>
      <c r="E3024" s="128"/>
      <c r="G3024" s="129"/>
      <c r="I3024" s="130"/>
    </row>
    <row r="3025" spans="2:9">
      <c r="B3025" s="127"/>
      <c r="C3025" s="128"/>
      <c r="E3025" s="128"/>
      <c r="G3025" s="129"/>
      <c r="I3025" s="130"/>
    </row>
    <row r="3026" spans="2:9">
      <c r="B3026" s="127"/>
      <c r="C3026" s="128"/>
      <c r="E3026" s="128"/>
      <c r="G3026" s="129"/>
      <c r="I3026" s="130"/>
    </row>
    <row r="3027" spans="2:9">
      <c r="B3027" s="127"/>
      <c r="C3027" s="128"/>
      <c r="E3027" s="128"/>
      <c r="G3027" s="129"/>
      <c r="I3027" s="130"/>
    </row>
    <row r="3028" spans="2:9">
      <c r="B3028" s="127"/>
      <c r="C3028" s="128"/>
      <c r="E3028" s="128"/>
      <c r="G3028" s="129"/>
      <c r="I3028" s="130"/>
    </row>
    <row r="3029" spans="2:9">
      <c r="B3029" s="127"/>
      <c r="C3029" s="128"/>
      <c r="E3029" s="128"/>
      <c r="G3029" s="129"/>
      <c r="I3029" s="130"/>
    </row>
    <row r="3030" spans="2:9">
      <c r="B3030" s="127"/>
      <c r="C3030" s="128"/>
      <c r="E3030" s="128"/>
      <c r="G3030" s="129"/>
      <c r="I3030" s="130"/>
    </row>
    <row r="3031" spans="2:9">
      <c r="B3031" s="127"/>
      <c r="C3031" s="128"/>
      <c r="E3031" s="128"/>
      <c r="G3031" s="129"/>
      <c r="I3031" s="130"/>
    </row>
    <row r="3032" spans="2:9">
      <c r="B3032" s="127"/>
      <c r="C3032" s="128"/>
      <c r="E3032" s="128"/>
      <c r="G3032" s="129"/>
      <c r="I3032" s="130"/>
    </row>
    <row r="3033" spans="2:9">
      <c r="B3033" s="127"/>
      <c r="C3033" s="128"/>
      <c r="E3033" s="128"/>
      <c r="G3033" s="129"/>
      <c r="I3033" s="130"/>
    </row>
    <row r="3034" spans="2:9">
      <c r="B3034" s="127"/>
      <c r="C3034" s="128"/>
      <c r="E3034" s="128"/>
      <c r="G3034" s="129"/>
      <c r="I3034" s="130"/>
    </row>
    <row r="3035" spans="2:9">
      <c r="B3035" s="127"/>
      <c r="C3035" s="128"/>
      <c r="E3035" s="128"/>
      <c r="G3035" s="129"/>
      <c r="I3035" s="130"/>
    </row>
    <row r="3036" spans="2:9">
      <c r="B3036" s="127"/>
      <c r="C3036" s="128"/>
      <c r="E3036" s="128"/>
      <c r="G3036" s="129"/>
      <c r="I3036" s="130"/>
    </row>
    <row r="3037" spans="2:9">
      <c r="B3037" s="127"/>
      <c r="C3037" s="128"/>
      <c r="E3037" s="128"/>
      <c r="G3037" s="129"/>
      <c r="I3037" s="130"/>
    </row>
    <row r="3038" spans="2:9">
      <c r="B3038" s="127"/>
      <c r="C3038" s="128"/>
      <c r="E3038" s="128"/>
      <c r="G3038" s="129"/>
      <c r="I3038" s="130"/>
    </row>
    <row r="3039" spans="2:9">
      <c r="B3039" s="127"/>
      <c r="C3039" s="128"/>
      <c r="E3039" s="128"/>
      <c r="G3039" s="129"/>
      <c r="I3039" s="130"/>
    </row>
    <row r="3040" spans="2:9">
      <c r="B3040" s="127"/>
      <c r="C3040" s="128"/>
      <c r="E3040" s="128"/>
      <c r="G3040" s="129"/>
      <c r="I3040" s="130"/>
    </row>
    <row r="3041" spans="2:9">
      <c r="B3041" s="127"/>
      <c r="C3041" s="128"/>
      <c r="E3041" s="128"/>
      <c r="G3041" s="129"/>
      <c r="I3041" s="130"/>
    </row>
    <row r="3042" spans="2:9">
      <c r="B3042" s="127"/>
      <c r="C3042" s="128"/>
      <c r="E3042" s="128"/>
      <c r="G3042" s="129"/>
      <c r="I3042" s="130"/>
    </row>
    <row r="3043" spans="2:9">
      <c r="B3043" s="127"/>
      <c r="C3043" s="128"/>
      <c r="E3043" s="128"/>
      <c r="G3043" s="129"/>
      <c r="I3043" s="130"/>
    </row>
    <row r="3044" spans="2:9">
      <c r="B3044" s="127"/>
      <c r="C3044" s="128"/>
      <c r="E3044" s="128"/>
      <c r="G3044" s="129"/>
      <c r="I3044" s="130"/>
    </row>
    <row r="3045" spans="2:9">
      <c r="B3045" s="127"/>
      <c r="C3045" s="128"/>
      <c r="E3045" s="128"/>
      <c r="G3045" s="129"/>
      <c r="I3045" s="130"/>
    </row>
    <row r="3046" spans="2:9">
      <c r="B3046" s="127"/>
      <c r="C3046" s="128"/>
      <c r="E3046" s="128"/>
      <c r="G3046" s="129"/>
      <c r="I3046" s="130"/>
    </row>
    <row r="3047" spans="2:9">
      <c r="B3047" s="127"/>
      <c r="C3047" s="128"/>
      <c r="E3047" s="128"/>
      <c r="G3047" s="129"/>
      <c r="I3047" s="130"/>
    </row>
    <row r="3048" spans="2:9">
      <c r="B3048" s="127"/>
      <c r="C3048" s="128"/>
      <c r="E3048" s="128"/>
      <c r="G3048" s="129"/>
      <c r="I3048" s="130"/>
    </row>
    <row r="3049" spans="2:9">
      <c r="B3049" s="127"/>
      <c r="C3049" s="128"/>
      <c r="E3049" s="128"/>
      <c r="G3049" s="129"/>
      <c r="I3049" s="130"/>
    </row>
    <row r="3050" spans="2:9">
      <c r="B3050" s="127"/>
      <c r="C3050" s="128"/>
      <c r="E3050" s="128"/>
      <c r="G3050" s="129"/>
      <c r="I3050" s="130"/>
    </row>
    <row r="3051" spans="2:9">
      <c r="B3051" s="127"/>
      <c r="C3051" s="128"/>
      <c r="E3051" s="128"/>
      <c r="G3051" s="129"/>
      <c r="I3051" s="130"/>
    </row>
    <row r="3052" spans="2:9">
      <c r="B3052" s="127"/>
      <c r="C3052" s="128"/>
      <c r="E3052" s="128"/>
      <c r="G3052" s="129"/>
      <c r="I3052" s="130"/>
    </row>
    <row r="3053" spans="2:9">
      <c r="B3053" s="127"/>
      <c r="C3053" s="128"/>
      <c r="E3053" s="128"/>
      <c r="G3053" s="129"/>
      <c r="I3053" s="130"/>
    </row>
    <row r="3054" spans="2:9">
      <c r="B3054" s="127"/>
      <c r="C3054" s="128"/>
      <c r="E3054" s="128"/>
      <c r="G3054" s="129"/>
      <c r="I3054" s="130"/>
    </row>
    <row r="3055" spans="2:9">
      <c r="B3055" s="127"/>
      <c r="C3055" s="128"/>
      <c r="E3055" s="128"/>
      <c r="G3055" s="129"/>
      <c r="I3055" s="130"/>
    </row>
    <row r="3056" spans="2:9">
      <c r="B3056" s="127"/>
      <c r="C3056" s="128"/>
      <c r="E3056" s="128"/>
      <c r="G3056" s="129"/>
      <c r="I3056" s="130"/>
    </row>
    <row r="3057" spans="2:9">
      <c r="B3057" s="127"/>
      <c r="C3057" s="128"/>
      <c r="E3057" s="128"/>
      <c r="G3057" s="129"/>
      <c r="I3057" s="130"/>
    </row>
    <row r="3058" spans="2:9">
      <c r="B3058" s="127"/>
      <c r="C3058" s="128"/>
      <c r="E3058" s="128"/>
      <c r="G3058" s="129"/>
      <c r="I3058" s="130"/>
    </row>
    <row r="3059" spans="2:9">
      <c r="B3059" s="127"/>
      <c r="C3059" s="128"/>
      <c r="E3059" s="128"/>
      <c r="G3059" s="129"/>
      <c r="I3059" s="130"/>
    </row>
    <row r="3060" spans="2:9">
      <c r="B3060" s="127"/>
      <c r="C3060" s="128"/>
      <c r="E3060" s="128"/>
      <c r="G3060" s="129"/>
      <c r="I3060" s="130"/>
    </row>
    <row r="3061" spans="2:9">
      <c r="B3061" s="127"/>
      <c r="C3061" s="128"/>
      <c r="E3061" s="128"/>
      <c r="G3061" s="129"/>
      <c r="I3061" s="130"/>
    </row>
    <row r="3062" spans="2:9">
      <c r="B3062" s="127"/>
      <c r="C3062" s="128"/>
      <c r="E3062" s="128"/>
      <c r="G3062" s="129"/>
      <c r="I3062" s="130"/>
    </row>
    <row r="3063" spans="2:9">
      <c r="B3063" s="127"/>
      <c r="C3063" s="128"/>
      <c r="E3063" s="128"/>
      <c r="G3063" s="129"/>
      <c r="I3063" s="130"/>
    </row>
    <row r="3064" spans="2:9">
      <c r="B3064" s="127"/>
      <c r="C3064" s="128"/>
      <c r="E3064" s="128"/>
      <c r="G3064" s="129"/>
      <c r="I3064" s="130"/>
    </row>
    <row r="3065" spans="2:9">
      <c r="B3065" s="127"/>
      <c r="C3065" s="128"/>
      <c r="E3065" s="128"/>
      <c r="G3065" s="129"/>
      <c r="I3065" s="130"/>
    </row>
    <row r="3066" spans="2:9">
      <c r="B3066" s="127"/>
      <c r="C3066" s="128"/>
      <c r="E3066" s="128"/>
      <c r="G3066" s="129"/>
      <c r="I3066" s="130"/>
    </row>
    <row r="3067" spans="2:9">
      <c r="B3067" s="127"/>
      <c r="C3067" s="128"/>
      <c r="E3067" s="128"/>
      <c r="G3067" s="129"/>
      <c r="I3067" s="130"/>
    </row>
    <row r="3068" spans="2:9">
      <c r="B3068" s="127"/>
      <c r="C3068" s="128"/>
      <c r="E3068" s="128"/>
      <c r="G3068" s="129"/>
      <c r="I3068" s="130"/>
    </row>
    <row r="3069" spans="2:9">
      <c r="B3069" s="127"/>
      <c r="C3069" s="128"/>
      <c r="E3069" s="128"/>
      <c r="G3069" s="129"/>
      <c r="I3069" s="130"/>
    </row>
    <row r="3070" spans="2:9">
      <c r="B3070" s="127"/>
      <c r="C3070" s="128"/>
      <c r="E3070" s="128"/>
      <c r="G3070" s="129"/>
      <c r="I3070" s="130"/>
    </row>
    <row r="3071" spans="2:9">
      <c r="B3071" s="127"/>
      <c r="C3071" s="128"/>
      <c r="E3071" s="128"/>
      <c r="G3071" s="129"/>
      <c r="I3071" s="130"/>
    </row>
    <row r="3072" spans="2:9">
      <c r="B3072" s="127"/>
      <c r="C3072" s="128"/>
      <c r="E3072" s="128"/>
      <c r="G3072" s="129"/>
      <c r="I3072" s="130"/>
    </row>
    <row r="3073" spans="2:9">
      <c r="B3073" s="127"/>
      <c r="C3073" s="128"/>
      <c r="E3073" s="128"/>
      <c r="G3073" s="129"/>
      <c r="I3073" s="130"/>
    </row>
    <row r="3074" spans="2:9">
      <c r="B3074" s="127"/>
      <c r="C3074" s="128"/>
      <c r="E3074" s="128"/>
      <c r="G3074" s="129"/>
      <c r="I3074" s="130"/>
    </row>
    <row r="3075" spans="2:9">
      <c r="B3075" s="127"/>
      <c r="C3075" s="128"/>
      <c r="E3075" s="128"/>
      <c r="G3075" s="129"/>
      <c r="I3075" s="130"/>
    </row>
    <row r="3076" spans="2:9">
      <c r="B3076" s="127"/>
      <c r="C3076" s="128"/>
      <c r="E3076" s="128"/>
      <c r="G3076" s="129"/>
      <c r="I3076" s="130"/>
    </row>
    <row r="3077" spans="2:9">
      <c r="B3077" s="127"/>
      <c r="C3077" s="128"/>
      <c r="E3077" s="128"/>
      <c r="G3077" s="129"/>
      <c r="I3077" s="130"/>
    </row>
    <row r="3078" spans="2:9">
      <c r="B3078" s="127"/>
      <c r="C3078" s="128"/>
      <c r="E3078" s="128"/>
      <c r="G3078" s="129"/>
      <c r="I3078" s="130"/>
    </row>
    <row r="3079" spans="2:9">
      <c r="B3079" s="127"/>
      <c r="C3079" s="128"/>
      <c r="E3079" s="128"/>
      <c r="G3079" s="129"/>
      <c r="I3079" s="130"/>
    </row>
    <row r="3080" spans="2:9">
      <c r="B3080" s="127"/>
      <c r="C3080" s="128"/>
      <c r="E3080" s="128"/>
      <c r="G3080" s="129"/>
      <c r="I3080" s="130"/>
    </row>
    <row r="3081" spans="2:9">
      <c r="B3081" s="127"/>
      <c r="C3081" s="128"/>
      <c r="E3081" s="128"/>
      <c r="G3081" s="129"/>
      <c r="I3081" s="130"/>
    </row>
    <row r="3082" spans="2:9">
      <c r="B3082" s="127"/>
      <c r="C3082" s="128"/>
      <c r="E3082" s="128"/>
      <c r="G3082" s="129"/>
      <c r="I3082" s="130"/>
    </row>
    <row r="3083" spans="2:9">
      <c r="B3083" s="127"/>
      <c r="C3083" s="128"/>
      <c r="E3083" s="128"/>
      <c r="G3083" s="129"/>
      <c r="I3083" s="130"/>
    </row>
    <row r="3084" spans="2:9">
      <c r="B3084" s="127"/>
      <c r="C3084" s="128"/>
      <c r="E3084" s="128"/>
      <c r="G3084" s="129"/>
      <c r="I3084" s="130"/>
    </row>
    <row r="3085" spans="2:9">
      <c r="B3085" s="127"/>
      <c r="C3085" s="128"/>
      <c r="E3085" s="128"/>
      <c r="G3085" s="129"/>
      <c r="I3085" s="130"/>
    </row>
    <row r="3086" spans="2:9">
      <c r="B3086" s="127"/>
      <c r="C3086" s="128"/>
      <c r="E3086" s="128"/>
      <c r="G3086" s="129"/>
      <c r="I3086" s="130"/>
    </row>
    <row r="3087" spans="2:9">
      <c r="B3087" s="127"/>
      <c r="C3087" s="128"/>
      <c r="E3087" s="128"/>
      <c r="G3087" s="129"/>
      <c r="I3087" s="130"/>
    </row>
    <row r="3088" spans="2:9">
      <c r="B3088" s="127"/>
      <c r="C3088" s="128"/>
      <c r="E3088" s="128"/>
      <c r="G3088" s="129"/>
      <c r="I3088" s="130"/>
    </row>
    <row r="3089" spans="2:9">
      <c r="B3089" s="127"/>
      <c r="C3089" s="128"/>
      <c r="E3089" s="128"/>
      <c r="G3089" s="129"/>
      <c r="I3089" s="130"/>
    </row>
    <row r="3090" spans="2:9">
      <c r="B3090" s="127"/>
      <c r="C3090" s="128"/>
      <c r="E3090" s="128"/>
      <c r="G3090" s="129"/>
      <c r="I3090" s="130"/>
    </row>
    <row r="3091" spans="2:9">
      <c r="B3091" s="127"/>
      <c r="C3091" s="128"/>
      <c r="E3091" s="128"/>
      <c r="G3091" s="129"/>
      <c r="I3091" s="130"/>
    </row>
    <row r="3092" spans="2:9">
      <c r="B3092" s="127"/>
      <c r="C3092" s="128"/>
      <c r="E3092" s="128"/>
      <c r="G3092" s="129"/>
      <c r="I3092" s="130"/>
    </row>
    <row r="3093" spans="2:9">
      <c r="B3093" s="127"/>
      <c r="C3093" s="128"/>
      <c r="E3093" s="128"/>
      <c r="G3093" s="129"/>
      <c r="I3093" s="130"/>
    </row>
    <row r="3094" spans="2:9">
      <c r="B3094" s="127"/>
      <c r="C3094" s="128"/>
      <c r="E3094" s="128"/>
      <c r="G3094" s="129"/>
      <c r="I3094" s="130"/>
    </row>
    <row r="3095" spans="2:9">
      <c r="B3095" s="127"/>
      <c r="C3095" s="128"/>
      <c r="E3095" s="128"/>
      <c r="G3095" s="129"/>
      <c r="I3095" s="130"/>
    </row>
    <row r="3096" spans="2:9">
      <c r="B3096" s="127"/>
      <c r="C3096" s="128"/>
      <c r="E3096" s="128"/>
      <c r="G3096" s="129"/>
      <c r="I3096" s="130"/>
    </row>
    <row r="3097" spans="2:9">
      <c r="B3097" s="127"/>
      <c r="C3097" s="128"/>
      <c r="E3097" s="128"/>
      <c r="G3097" s="129"/>
      <c r="I3097" s="130"/>
    </row>
    <row r="3098" spans="2:9">
      <c r="B3098" s="127"/>
      <c r="C3098" s="128"/>
      <c r="E3098" s="128"/>
      <c r="G3098" s="129"/>
      <c r="I3098" s="130"/>
    </row>
    <row r="3099" spans="2:9">
      <c r="B3099" s="127"/>
      <c r="C3099" s="128"/>
      <c r="E3099" s="128"/>
      <c r="G3099" s="129"/>
      <c r="I3099" s="130"/>
    </row>
    <row r="3100" spans="2:9">
      <c r="B3100" s="127"/>
      <c r="C3100" s="128"/>
      <c r="E3100" s="128"/>
      <c r="G3100" s="129"/>
      <c r="I3100" s="130"/>
    </row>
    <row r="3101" spans="2:9">
      <c r="B3101" s="127"/>
      <c r="C3101" s="128"/>
      <c r="E3101" s="128"/>
      <c r="G3101" s="129"/>
      <c r="I3101" s="130"/>
    </row>
    <row r="3102" spans="2:9">
      <c r="B3102" s="127"/>
      <c r="C3102" s="128"/>
      <c r="E3102" s="128"/>
      <c r="G3102" s="129"/>
      <c r="I3102" s="130"/>
    </row>
    <row r="3103" spans="2:9">
      <c r="B3103" s="127"/>
      <c r="C3103" s="128"/>
      <c r="E3103" s="128"/>
      <c r="G3103" s="129"/>
      <c r="I3103" s="130"/>
    </row>
    <row r="3104" spans="2:9">
      <c r="B3104" s="127"/>
      <c r="C3104" s="128"/>
      <c r="E3104" s="128"/>
      <c r="G3104" s="129"/>
      <c r="I3104" s="130"/>
    </row>
    <row r="3105" spans="2:9">
      <c r="B3105" s="127"/>
      <c r="C3105" s="128"/>
      <c r="E3105" s="128"/>
      <c r="G3105" s="129"/>
      <c r="I3105" s="130"/>
    </row>
    <row r="3106" spans="2:9">
      <c r="B3106" s="127"/>
      <c r="C3106" s="128"/>
      <c r="E3106" s="128"/>
      <c r="G3106" s="129"/>
      <c r="I3106" s="130"/>
    </row>
    <row r="3107" spans="2:9">
      <c r="B3107" s="127"/>
      <c r="C3107" s="128"/>
      <c r="E3107" s="128"/>
      <c r="G3107" s="129"/>
      <c r="I3107" s="130"/>
    </row>
    <row r="3108" spans="2:9">
      <c r="B3108" s="127"/>
      <c r="C3108" s="128"/>
      <c r="E3108" s="128"/>
      <c r="G3108" s="129"/>
      <c r="I3108" s="130"/>
    </row>
    <row r="3109" spans="2:9">
      <c r="B3109" s="127"/>
      <c r="C3109" s="128"/>
      <c r="E3109" s="128"/>
      <c r="G3109" s="129"/>
      <c r="I3109" s="130"/>
    </row>
    <row r="3110" spans="2:9">
      <c r="B3110" s="127"/>
      <c r="C3110" s="128"/>
      <c r="E3110" s="128"/>
      <c r="G3110" s="129"/>
      <c r="I3110" s="130"/>
    </row>
    <row r="3111" spans="2:9">
      <c r="B3111" s="127"/>
      <c r="C3111" s="128"/>
      <c r="E3111" s="128"/>
      <c r="G3111" s="129"/>
      <c r="I3111" s="130"/>
    </row>
    <row r="3112" spans="2:9">
      <c r="B3112" s="127"/>
      <c r="C3112" s="128"/>
      <c r="E3112" s="128"/>
      <c r="G3112" s="129"/>
      <c r="I3112" s="130"/>
    </row>
    <row r="3113" spans="2:9">
      <c r="B3113" s="127"/>
      <c r="C3113" s="128"/>
      <c r="E3113" s="128"/>
      <c r="G3113" s="129"/>
      <c r="I3113" s="130"/>
    </row>
    <row r="3114" spans="2:9">
      <c r="B3114" s="127"/>
      <c r="C3114" s="128"/>
      <c r="E3114" s="128"/>
      <c r="G3114" s="129"/>
      <c r="I3114" s="130"/>
    </row>
    <row r="3115" spans="2:9">
      <c r="B3115" s="127"/>
      <c r="C3115" s="128"/>
      <c r="E3115" s="128"/>
      <c r="G3115" s="129"/>
      <c r="I3115" s="130"/>
    </row>
    <row r="3116" spans="2:9">
      <c r="B3116" s="127"/>
      <c r="C3116" s="128"/>
      <c r="E3116" s="128"/>
      <c r="G3116" s="129"/>
      <c r="I3116" s="130"/>
    </row>
    <row r="3117" spans="2:9">
      <c r="B3117" s="127"/>
      <c r="C3117" s="128"/>
      <c r="E3117" s="128"/>
      <c r="G3117" s="129"/>
      <c r="I3117" s="130"/>
    </row>
    <row r="3118" spans="2:9">
      <c r="B3118" s="127"/>
      <c r="C3118" s="128"/>
      <c r="E3118" s="128"/>
      <c r="G3118" s="129"/>
      <c r="I3118" s="130"/>
    </row>
    <row r="3119" spans="2:9">
      <c r="B3119" s="127"/>
      <c r="C3119" s="128"/>
      <c r="E3119" s="128"/>
      <c r="G3119" s="129"/>
      <c r="I3119" s="130"/>
    </row>
    <row r="3120" spans="2:9">
      <c r="B3120" s="127"/>
      <c r="C3120" s="128"/>
      <c r="E3120" s="128"/>
      <c r="G3120" s="129"/>
      <c r="I3120" s="130"/>
    </row>
    <row r="3121" spans="2:9">
      <c r="B3121" s="127"/>
      <c r="C3121" s="128"/>
      <c r="E3121" s="128"/>
      <c r="G3121" s="129"/>
      <c r="I3121" s="130"/>
    </row>
    <row r="3122" spans="2:9">
      <c r="B3122" s="127"/>
      <c r="C3122" s="128"/>
      <c r="E3122" s="128"/>
      <c r="G3122" s="129"/>
      <c r="I3122" s="130"/>
    </row>
    <row r="3123" spans="2:9">
      <c r="B3123" s="127"/>
      <c r="C3123" s="128"/>
      <c r="E3123" s="128"/>
      <c r="G3123" s="129"/>
      <c r="I3123" s="130"/>
    </row>
    <row r="3124" spans="2:9">
      <c r="B3124" s="127"/>
      <c r="C3124" s="128"/>
      <c r="E3124" s="128"/>
      <c r="G3124" s="129"/>
      <c r="I3124" s="130"/>
    </row>
    <row r="3125" spans="2:9">
      <c r="B3125" s="127"/>
      <c r="C3125" s="128"/>
      <c r="E3125" s="128"/>
      <c r="G3125" s="129"/>
      <c r="I3125" s="130"/>
    </row>
    <row r="3126" spans="2:9">
      <c r="B3126" s="127"/>
      <c r="C3126" s="128"/>
      <c r="E3126" s="128"/>
      <c r="G3126" s="129"/>
      <c r="I3126" s="130"/>
    </row>
    <row r="3127" spans="2:9">
      <c r="B3127" s="127"/>
      <c r="C3127" s="128"/>
      <c r="E3127" s="128"/>
      <c r="G3127" s="129"/>
      <c r="I3127" s="130"/>
    </row>
    <row r="3128" spans="2:9">
      <c r="B3128" s="127"/>
      <c r="C3128" s="128"/>
      <c r="E3128" s="128"/>
      <c r="G3128" s="129"/>
      <c r="I3128" s="130"/>
    </row>
    <row r="3129" spans="2:9">
      <c r="B3129" s="127"/>
      <c r="C3129" s="128"/>
      <c r="E3129" s="128"/>
      <c r="G3129" s="129"/>
      <c r="I3129" s="130"/>
    </row>
    <row r="3130" spans="2:9">
      <c r="B3130" s="127"/>
      <c r="C3130" s="128"/>
      <c r="E3130" s="128"/>
      <c r="G3130" s="129"/>
      <c r="I3130" s="130"/>
    </row>
    <row r="3131" spans="2:9">
      <c r="B3131" s="127"/>
      <c r="C3131" s="128"/>
      <c r="E3131" s="128"/>
      <c r="G3131" s="129"/>
      <c r="I3131" s="130"/>
    </row>
    <row r="3132" spans="2:9">
      <c r="B3132" s="127"/>
      <c r="C3132" s="128"/>
      <c r="E3132" s="128"/>
      <c r="G3132" s="129"/>
      <c r="I3132" s="130"/>
    </row>
    <row r="3133" spans="2:9">
      <c r="B3133" s="127"/>
      <c r="C3133" s="128"/>
      <c r="E3133" s="128"/>
      <c r="G3133" s="129"/>
      <c r="I3133" s="130"/>
    </row>
    <row r="3134" spans="2:9">
      <c r="B3134" s="127"/>
      <c r="C3134" s="128"/>
      <c r="E3134" s="128"/>
      <c r="G3134" s="129"/>
      <c r="I3134" s="130"/>
    </row>
    <row r="3135" spans="2:9">
      <c r="B3135" s="127"/>
      <c r="C3135" s="128"/>
      <c r="E3135" s="128"/>
      <c r="G3135" s="129"/>
      <c r="I3135" s="130"/>
    </row>
    <row r="3136" spans="2:9">
      <c r="B3136" s="127"/>
      <c r="C3136" s="128"/>
      <c r="E3136" s="128"/>
      <c r="G3136" s="129"/>
      <c r="I3136" s="130"/>
    </row>
    <row r="3137" spans="2:9">
      <c r="B3137" s="127"/>
      <c r="C3137" s="128"/>
      <c r="E3137" s="128"/>
      <c r="G3137" s="129"/>
      <c r="I3137" s="130"/>
    </row>
    <row r="3138" spans="2:9">
      <c r="B3138" s="127"/>
      <c r="C3138" s="128"/>
      <c r="E3138" s="128"/>
      <c r="G3138" s="129"/>
      <c r="I3138" s="130"/>
    </row>
    <row r="3139" spans="2:9">
      <c r="B3139" s="127"/>
      <c r="C3139" s="128"/>
      <c r="E3139" s="128"/>
      <c r="G3139" s="129"/>
      <c r="I3139" s="130"/>
    </row>
    <row r="3140" spans="2:9">
      <c r="B3140" s="127"/>
      <c r="C3140" s="128"/>
      <c r="E3140" s="128"/>
      <c r="G3140" s="129"/>
      <c r="I3140" s="130"/>
    </row>
    <row r="3141" spans="2:9">
      <c r="B3141" s="127"/>
      <c r="C3141" s="128"/>
      <c r="E3141" s="128"/>
      <c r="G3141" s="129"/>
      <c r="I3141" s="130"/>
    </row>
    <row r="3142" spans="2:9">
      <c r="B3142" s="127"/>
      <c r="C3142" s="128"/>
      <c r="E3142" s="128"/>
      <c r="G3142" s="129"/>
      <c r="I3142" s="130"/>
    </row>
    <row r="3143" spans="2:9">
      <c r="B3143" s="127"/>
      <c r="C3143" s="128"/>
      <c r="E3143" s="128"/>
      <c r="G3143" s="129"/>
      <c r="I3143" s="130"/>
    </row>
    <row r="3144" spans="2:9">
      <c r="B3144" s="127"/>
      <c r="C3144" s="128"/>
      <c r="E3144" s="128"/>
      <c r="G3144" s="129"/>
      <c r="I3144" s="130"/>
    </row>
    <row r="3145" spans="2:9">
      <c r="B3145" s="127"/>
      <c r="C3145" s="128"/>
      <c r="E3145" s="128"/>
      <c r="G3145" s="129"/>
      <c r="I3145" s="130"/>
    </row>
    <row r="3146" spans="2:9">
      <c r="B3146" s="127"/>
      <c r="C3146" s="128"/>
      <c r="E3146" s="128"/>
      <c r="G3146" s="129"/>
      <c r="I3146" s="130"/>
    </row>
    <row r="3147" spans="2:9">
      <c r="B3147" s="127"/>
      <c r="C3147" s="128"/>
      <c r="E3147" s="128"/>
      <c r="G3147" s="129"/>
      <c r="I3147" s="130"/>
    </row>
    <row r="3148" spans="2:9">
      <c r="B3148" s="127"/>
      <c r="C3148" s="128"/>
      <c r="E3148" s="128"/>
      <c r="G3148" s="129"/>
      <c r="I3148" s="130"/>
    </row>
    <row r="3149" spans="2:9">
      <c r="B3149" s="127"/>
      <c r="C3149" s="128"/>
      <c r="E3149" s="128"/>
      <c r="G3149" s="129"/>
      <c r="I3149" s="130"/>
    </row>
    <row r="3150" spans="2:9">
      <c r="B3150" s="127"/>
      <c r="C3150" s="128"/>
      <c r="E3150" s="128"/>
      <c r="G3150" s="129"/>
      <c r="I3150" s="130"/>
    </row>
    <row r="3151" spans="2:9">
      <c r="B3151" s="127"/>
      <c r="C3151" s="128"/>
      <c r="E3151" s="128"/>
      <c r="G3151" s="129"/>
      <c r="I3151" s="130"/>
    </row>
    <row r="3152" spans="2:9">
      <c r="B3152" s="127"/>
      <c r="C3152" s="128"/>
      <c r="E3152" s="128"/>
      <c r="G3152" s="129"/>
      <c r="I3152" s="130"/>
    </row>
    <row r="3153" spans="2:9">
      <c r="B3153" s="127"/>
      <c r="C3153" s="128"/>
      <c r="E3153" s="128"/>
      <c r="G3153" s="129"/>
      <c r="I3153" s="130"/>
    </row>
    <row r="3154" spans="2:9">
      <c r="B3154" s="127"/>
      <c r="C3154" s="128"/>
      <c r="E3154" s="128"/>
      <c r="G3154" s="129"/>
      <c r="I3154" s="130"/>
    </row>
    <row r="3155" spans="2:9">
      <c r="B3155" s="127"/>
      <c r="C3155" s="128"/>
      <c r="E3155" s="128"/>
      <c r="G3155" s="129"/>
      <c r="I3155" s="130"/>
    </row>
    <row r="3156" spans="2:9">
      <c r="B3156" s="127"/>
      <c r="C3156" s="128"/>
      <c r="E3156" s="128"/>
      <c r="G3156" s="129"/>
      <c r="I3156" s="130"/>
    </row>
    <row r="3157" spans="2:9">
      <c r="B3157" s="127"/>
      <c r="C3157" s="128"/>
      <c r="E3157" s="128"/>
      <c r="G3157" s="129"/>
      <c r="I3157" s="130"/>
    </row>
    <row r="3158" spans="2:9">
      <c r="B3158" s="127"/>
      <c r="C3158" s="128"/>
      <c r="E3158" s="128"/>
      <c r="G3158" s="129"/>
      <c r="I3158" s="130"/>
    </row>
    <row r="3159" spans="2:9">
      <c r="B3159" s="127"/>
      <c r="C3159" s="128"/>
      <c r="E3159" s="128"/>
      <c r="G3159" s="129"/>
      <c r="I3159" s="130"/>
    </row>
    <row r="3160" spans="2:9">
      <c r="B3160" s="127"/>
      <c r="C3160" s="128"/>
      <c r="E3160" s="128"/>
      <c r="G3160" s="129"/>
      <c r="I3160" s="130"/>
    </row>
    <row r="3161" spans="2:9">
      <c r="B3161" s="127"/>
      <c r="C3161" s="128"/>
      <c r="E3161" s="128"/>
      <c r="G3161" s="129"/>
      <c r="I3161" s="130"/>
    </row>
    <row r="3162" spans="2:9">
      <c r="B3162" s="127"/>
      <c r="C3162" s="128"/>
      <c r="E3162" s="128"/>
      <c r="G3162" s="129"/>
      <c r="I3162" s="130"/>
    </row>
    <row r="3163" spans="2:9">
      <c r="B3163" s="127"/>
      <c r="C3163" s="128"/>
      <c r="E3163" s="128"/>
      <c r="G3163" s="129"/>
      <c r="I3163" s="130"/>
    </row>
    <row r="3164" spans="2:9">
      <c r="B3164" s="127"/>
      <c r="C3164" s="128"/>
      <c r="E3164" s="128"/>
      <c r="G3164" s="129"/>
      <c r="I3164" s="130"/>
    </row>
    <row r="3165" spans="2:9">
      <c r="B3165" s="127"/>
      <c r="C3165" s="128"/>
      <c r="E3165" s="128"/>
      <c r="G3165" s="129"/>
      <c r="I3165" s="130"/>
    </row>
    <row r="3166" spans="2:9">
      <c r="B3166" s="127"/>
      <c r="C3166" s="128"/>
      <c r="E3166" s="128"/>
      <c r="G3166" s="129"/>
      <c r="I3166" s="130"/>
    </row>
    <row r="3167" spans="2:9">
      <c r="B3167" s="127"/>
      <c r="C3167" s="128"/>
      <c r="E3167" s="128"/>
      <c r="G3167" s="129"/>
      <c r="I3167" s="130"/>
    </row>
    <row r="3168" spans="2:9">
      <c r="B3168" s="127"/>
      <c r="C3168" s="128"/>
      <c r="E3168" s="128"/>
      <c r="G3168" s="129"/>
      <c r="I3168" s="130"/>
    </row>
    <row r="3169" spans="2:9">
      <c r="B3169" s="127"/>
      <c r="C3169" s="128"/>
      <c r="E3169" s="128"/>
      <c r="G3169" s="129"/>
      <c r="I3169" s="130"/>
    </row>
    <row r="3170" spans="2:9">
      <c r="B3170" s="127"/>
      <c r="C3170" s="128"/>
      <c r="E3170" s="128"/>
      <c r="G3170" s="129"/>
      <c r="I3170" s="130"/>
    </row>
    <row r="3171" spans="2:9">
      <c r="B3171" s="127"/>
      <c r="C3171" s="128"/>
      <c r="E3171" s="128"/>
      <c r="G3171" s="129"/>
      <c r="I3171" s="130"/>
    </row>
    <row r="3172" spans="2:9">
      <c r="B3172" s="127"/>
      <c r="C3172" s="128"/>
      <c r="E3172" s="128"/>
      <c r="G3172" s="129"/>
      <c r="I3172" s="130"/>
    </row>
    <row r="3173" spans="2:9">
      <c r="B3173" s="127"/>
      <c r="C3173" s="128"/>
      <c r="E3173" s="128"/>
      <c r="G3173" s="129"/>
      <c r="I3173" s="130"/>
    </row>
    <row r="3174" spans="2:9">
      <c r="B3174" s="127"/>
      <c r="C3174" s="128"/>
      <c r="E3174" s="128"/>
      <c r="G3174" s="129"/>
      <c r="I3174" s="130"/>
    </row>
    <row r="3175" spans="2:9">
      <c r="B3175" s="127"/>
      <c r="C3175" s="128"/>
      <c r="E3175" s="128"/>
      <c r="G3175" s="129"/>
      <c r="I3175" s="130"/>
    </row>
    <row r="3176" spans="2:9">
      <c r="B3176" s="127"/>
      <c r="C3176" s="128"/>
      <c r="E3176" s="128"/>
      <c r="G3176" s="129"/>
      <c r="I3176" s="130"/>
    </row>
    <row r="3177" spans="2:9">
      <c r="B3177" s="127"/>
      <c r="C3177" s="128"/>
      <c r="E3177" s="128"/>
      <c r="G3177" s="129"/>
      <c r="I3177" s="130"/>
    </row>
    <row r="3178" spans="2:9">
      <c r="B3178" s="127"/>
      <c r="C3178" s="128"/>
      <c r="E3178" s="128"/>
      <c r="G3178" s="129"/>
      <c r="I3178" s="130"/>
    </row>
    <row r="3179" spans="2:9">
      <c r="B3179" s="127"/>
      <c r="C3179" s="128"/>
      <c r="E3179" s="128"/>
      <c r="G3179" s="129"/>
      <c r="I3179" s="130"/>
    </row>
    <row r="3180" spans="2:9">
      <c r="B3180" s="127"/>
      <c r="C3180" s="128"/>
      <c r="E3180" s="128"/>
      <c r="G3180" s="129"/>
      <c r="I3180" s="130"/>
    </row>
    <row r="3181" spans="2:9">
      <c r="B3181" s="127"/>
      <c r="C3181" s="128"/>
      <c r="E3181" s="128"/>
      <c r="G3181" s="129"/>
      <c r="I3181" s="130"/>
    </row>
    <row r="3182" spans="2:9">
      <c r="B3182" s="127"/>
      <c r="C3182" s="128"/>
      <c r="E3182" s="128"/>
      <c r="G3182" s="129"/>
      <c r="I3182" s="130"/>
    </row>
    <row r="3183" spans="2:9">
      <c r="B3183" s="127"/>
      <c r="C3183" s="128"/>
      <c r="E3183" s="128"/>
      <c r="G3183" s="129"/>
      <c r="I3183" s="130"/>
    </row>
    <row r="3184" spans="2:9">
      <c r="B3184" s="127"/>
      <c r="C3184" s="128"/>
      <c r="E3184" s="128"/>
      <c r="G3184" s="129"/>
      <c r="I3184" s="130"/>
    </row>
    <row r="3185" spans="2:9">
      <c r="B3185" s="127"/>
      <c r="C3185" s="128"/>
      <c r="E3185" s="128"/>
      <c r="G3185" s="129"/>
      <c r="I3185" s="130"/>
    </row>
    <row r="3186" spans="2:9">
      <c r="B3186" s="127"/>
      <c r="C3186" s="128"/>
      <c r="E3186" s="128"/>
      <c r="G3186" s="129"/>
      <c r="I3186" s="130"/>
    </row>
    <row r="3187" spans="2:9">
      <c r="B3187" s="127"/>
      <c r="C3187" s="128"/>
      <c r="E3187" s="128"/>
      <c r="G3187" s="129"/>
      <c r="I3187" s="130"/>
    </row>
    <row r="3188" spans="2:9">
      <c r="B3188" s="127"/>
      <c r="C3188" s="128"/>
      <c r="E3188" s="128"/>
      <c r="G3188" s="129"/>
      <c r="I3188" s="130"/>
    </row>
    <row r="3189" spans="2:9">
      <c r="B3189" s="127"/>
      <c r="C3189" s="128"/>
      <c r="E3189" s="128"/>
      <c r="G3189" s="129"/>
      <c r="I3189" s="130"/>
    </row>
    <row r="3190" spans="2:9">
      <c r="B3190" s="127"/>
      <c r="C3190" s="128"/>
      <c r="E3190" s="128"/>
      <c r="G3190" s="129"/>
      <c r="I3190" s="130"/>
    </row>
    <row r="3191" spans="2:9">
      <c r="B3191" s="127"/>
      <c r="C3191" s="128"/>
      <c r="E3191" s="128"/>
      <c r="G3191" s="129"/>
      <c r="I3191" s="130"/>
    </row>
    <row r="3192" spans="2:9">
      <c r="B3192" s="127"/>
      <c r="C3192" s="128"/>
      <c r="E3192" s="128"/>
      <c r="G3192" s="129"/>
      <c r="I3192" s="130"/>
    </row>
    <row r="3193" spans="2:9">
      <c r="B3193" s="127"/>
      <c r="C3193" s="128"/>
      <c r="E3193" s="128"/>
      <c r="G3193" s="129"/>
      <c r="I3193" s="130"/>
    </row>
    <row r="3194" spans="2:9">
      <c r="B3194" s="127"/>
      <c r="C3194" s="128"/>
      <c r="E3194" s="128"/>
      <c r="G3194" s="129"/>
      <c r="I3194" s="130"/>
    </row>
    <row r="3195" spans="2:9">
      <c r="B3195" s="127"/>
      <c r="C3195" s="128"/>
      <c r="E3195" s="128"/>
      <c r="G3195" s="129"/>
      <c r="I3195" s="130"/>
    </row>
    <row r="3196" spans="2:9">
      <c r="B3196" s="127"/>
      <c r="C3196" s="128"/>
      <c r="E3196" s="128"/>
      <c r="G3196" s="129"/>
      <c r="I3196" s="130"/>
    </row>
    <row r="3197" spans="2:9">
      <c r="B3197" s="127"/>
      <c r="C3197" s="128"/>
      <c r="E3197" s="128"/>
      <c r="G3197" s="129"/>
      <c r="I3197" s="130"/>
    </row>
    <row r="3198" spans="2:9">
      <c r="B3198" s="127"/>
      <c r="C3198" s="128"/>
      <c r="E3198" s="128"/>
      <c r="G3198" s="129"/>
      <c r="I3198" s="130"/>
    </row>
    <row r="3199" spans="2:9">
      <c r="B3199" s="127"/>
      <c r="C3199" s="128"/>
      <c r="E3199" s="128"/>
      <c r="G3199" s="129"/>
      <c r="I3199" s="130"/>
    </row>
    <row r="3200" spans="2:9">
      <c r="B3200" s="127"/>
      <c r="C3200" s="128"/>
      <c r="E3200" s="128"/>
      <c r="G3200" s="129"/>
      <c r="I3200" s="130"/>
    </row>
    <row r="3201" spans="2:9">
      <c r="B3201" s="127"/>
      <c r="C3201" s="128"/>
      <c r="E3201" s="128"/>
      <c r="G3201" s="129"/>
      <c r="I3201" s="130"/>
    </row>
    <row r="3202" spans="2:9">
      <c r="B3202" s="127"/>
      <c r="C3202" s="128"/>
      <c r="E3202" s="128"/>
      <c r="G3202" s="129"/>
      <c r="I3202" s="130"/>
    </row>
    <row r="3203" spans="2:9">
      <c r="B3203" s="127"/>
      <c r="C3203" s="128"/>
      <c r="E3203" s="128"/>
      <c r="G3203" s="129"/>
      <c r="I3203" s="130"/>
    </row>
    <row r="3204" spans="2:9">
      <c r="B3204" s="127"/>
      <c r="C3204" s="128"/>
      <c r="E3204" s="128"/>
      <c r="G3204" s="129"/>
      <c r="I3204" s="130"/>
    </row>
    <row r="3205" spans="2:9">
      <c r="B3205" s="127"/>
      <c r="C3205" s="128"/>
      <c r="E3205" s="128"/>
      <c r="G3205" s="129"/>
      <c r="I3205" s="130"/>
    </row>
    <row r="3206" spans="2:9">
      <c r="B3206" s="127"/>
      <c r="C3206" s="128"/>
      <c r="E3206" s="128"/>
      <c r="G3206" s="129"/>
      <c r="I3206" s="130"/>
    </row>
    <row r="3207" spans="2:9">
      <c r="B3207" s="127"/>
      <c r="C3207" s="128"/>
      <c r="E3207" s="128"/>
      <c r="G3207" s="129"/>
      <c r="I3207" s="130"/>
    </row>
    <row r="3208" spans="2:9">
      <c r="B3208" s="127"/>
      <c r="C3208" s="128"/>
      <c r="E3208" s="128"/>
      <c r="G3208" s="129"/>
      <c r="I3208" s="130"/>
    </row>
    <row r="3209" spans="2:9">
      <c r="B3209" s="127"/>
      <c r="C3209" s="128"/>
      <c r="E3209" s="128"/>
      <c r="G3209" s="129"/>
      <c r="I3209" s="130"/>
    </row>
    <row r="3210" spans="2:9">
      <c r="B3210" s="127"/>
      <c r="C3210" s="128"/>
      <c r="E3210" s="128"/>
      <c r="G3210" s="129"/>
      <c r="I3210" s="130"/>
    </row>
    <row r="3211" spans="2:9">
      <c r="B3211" s="127"/>
      <c r="C3211" s="128"/>
      <c r="E3211" s="128"/>
      <c r="G3211" s="129"/>
      <c r="I3211" s="130"/>
    </row>
    <row r="3212" spans="2:9">
      <c r="B3212" s="127"/>
      <c r="C3212" s="128"/>
      <c r="E3212" s="128"/>
      <c r="G3212" s="129"/>
      <c r="I3212" s="130"/>
    </row>
    <row r="3213" spans="2:9">
      <c r="B3213" s="127"/>
      <c r="C3213" s="128"/>
      <c r="E3213" s="128"/>
      <c r="G3213" s="129"/>
      <c r="I3213" s="130"/>
    </row>
    <row r="3214" spans="2:9">
      <c r="B3214" s="127"/>
      <c r="C3214" s="128"/>
      <c r="E3214" s="128"/>
      <c r="G3214" s="129"/>
      <c r="I3214" s="130"/>
    </row>
    <row r="3215" spans="2:9">
      <c r="B3215" s="127"/>
      <c r="C3215" s="128"/>
      <c r="E3215" s="128"/>
      <c r="G3215" s="129"/>
      <c r="I3215" s="130"/>
    </row>
    <row r="3216" spans="2:9">
      <c r="B3216" s="127"/>
      <c r="C3216" s="128"/>
      <c r="E3216" s="128"/>
      <c r="G3216" s="129"/>
      <c r="I3216" s="130"/>
    </row>
    <row r="3217" spans="2:9">
      <c r="B3217" s="127"/>
      <c r="C3217" s="128"/>
      <c r="E3217" s="128"/>
      <c r="G3217" s="129"/>
      <c r="I3217" s="130"/>
    </row>
    <row r="3218" spans="2:9">
      <c r="B3218" s="127"/>
      <c r="C3218" s="128"/>
      <c r="E3218" s="128"/>
      <c r="G3218" s="129"/>
      <c r="I3218" s="130"/>
    </row>
    <row r="3219" spans="2:9">
      <c r="B3219" s="127"/>
      <c r="C3219" s="128"/>
      <c r="E3219" s="128"/>
      <c r="G3219" s="129"/>
      <c r="I3219" s="130"/>
    </row>
    <row r="3220" spans="2:9">
      <c r="B3220" s="127"/>
      <c r="C3220" s="128"/>
      <c r="E3220" s="128"/>
      <c r="G3220" s="129"/>
      <c r="I3220" s="130"/>
    </row>
    <row r="3221" spans="2:9">
      <c r="B3221" s="127"/>
      <c r="C3221" s="128"/>
      <c r="E3221" s="128"/>
      <c r="G3221" s="129"/>
      <c r="I3221" s="130"/>
    </row>
    <row r="3222" spans="2:9">
      <c r="B3222" s="127"/>
      <c r="C3222" s="128"/>
      <c r="E3222" s="128"/>
      <c r="G3222" s="129"/>
      <c r="I3222" s="130"/>
    </row>
    <row r="3223" spans="2:9">
      <c r="B3223" s="127"/>
      <c r="C3223" s="128"/>
      <c r="E3223" s="128"/>
      <c r="G3223" s="129"/>
      <c r="I3223" s="130"/>
    </row>
    <row r="3224" spans="2:9">
      <c r="B3224" s="127"/>
      <c r="C3224" s="128"/>
      <c r="E3224" s="128"/>
      <c r="G3224" s="129"/>
      <c r="I3224" s="130"/>
    </row>
    <row r="3225" spans="2:9">
      <c r="B3225" s="127"/>
      <c r="C3225" s="128"/>
      <c r="E3225" s="128"/>
      <c r="G3225" s="129"/>
      <c r="I3225" s="130"/>
    </row>
    <row r="3226" spans="2:9">
      <c r="B3226" s="127"/>
      <c r="C3226" s="128"/>
      <c r="E3226" s="128"/>
      <c r="G3226" s="129"/>
      <c r="I3226" s="130"/>
    </row>
    <row r="3227" spans="2:9">
      <c r="B3227" s="127"/>
      <c r="C3227" s="128"/>
      <c r="E3227" s="128"/>
      <c r="G3227" s="129"/>
      <c r="I3227" s="130"/>
    </row>
    <row r="3228" spans="2:9">
      <c r="B3228" s="127"/>
      <c r="C3228" s="128"/>
      <c r="E3228" s="128"/>
      <c r="G3228" s="129"/>
      <c r="I3228" s="130"/>
    </row>
    <row r="3229" spans="2:9">
      <c r="B3229" s="127"/>
      <c r="C3229" s="128"/>
      <c r="E3229" s="128"/>
      <c r="G3229" s="129"/>
      <c r="I3229" s="130"/>
    </row>
    <row r="3230" spans="2:9">
      <c r="B3230" s="127"/>
      <c r="C3230" s="128"/>
      <c r="E3230" s="128"/>
      <c r="G3230" s="129"/>
      <c r="I3230" s="130"/>
    </row>
    <row r="3231" spans="2:9">
      <c r="B3231" s="127"/>
      <c r="C3231" s="128"/>
      <c r="E3231" s="128"/>
      <c r="G3231" s="129"/>
      <c r="I3231" s="130"/>
    </row>
    <row r="3232" spans="2:9">
      <c r="B3232" s="127"/>
      <c r="C3232" s="128"/>
      <c r="E3232" s="128"/>
      <c r="G3232" s="129"/>
      <c r="I3232" s="130"/>
    </row>
    <row r="3233" spans="2:9">
      <c r="B3233" s="127"/>
      <c r="C3233" s="128"/>
      <c r="E3233" s="128"/>
      <c r="G3233" s="129"/>
      <c r="I3233" s="130"/>
    </row>
    <row r="3234" spans="2:9">
      <c r="B3234" s="127"/>
      <c r="C3234" s="128"/>
      <c r="E3234" s="128"/>
      <c r="G3234" s="129"/>
      <c r="I3234" s="130"/>
    </row>
    <row r="3235" spans="2:9">
      <c r="B3235" s="127"/>
      <c r="C3235" s="128"/>
      <c r="E3235" s="128"/>
      <c r="G3235" s="129"/>
      <c r="I3235" s="130"/>
    </row>
    <row r="3236" spans="2:9">
      <c r="B3236" s="127"/>
      <c r="C3236" s="128"/>
      <c r="E3236" s="128"/>
      <c r="G3236" s="129"/>
      <c r="I3236" s="130"/>
    </row>
    <row r="3237" spans="2:9">
      <c r="B3237" s="127"/>
      <c r="C3237" s="128"/>
      <c r="E3237" s="128"/>
      <c r="G3237" s="129"/>
      <c r="I3237" s="130"/>
    </row>
    <row r="3238" spans="2:9">
      <c r="B3238" s="127"/>
      <c r="C3238" s="128"/>
      <c r="E3238" s="128"/>
      <c r="G3238" s="129"/>
      <c r="I3238" s="130"/>
    </row>
    <row r="3239" spans="2:9">
      <c r="B3239" s="127"/>
      <c r="C3239" s="128"/>
      <c r="E3239" s="128"/>
      <c r="G3239" s="129"/>
      <c r="I3239" s="130"/>
    </row>
    <row r="3240" spans="2:9">
      <c r="B3240" s="127"/>
      <c r="C3240" s="128"/>
      <c r="E3240" s="128"/>
      <c r="G3240" s="129"/>
      <c r="I3240" s="130"/>
    </row>
    <row r="3241" spans="2:9">
      <c r="B3241" s="127"/>
      <c r="C3241" s="128"/>
      <c r="E3241" s="128"/>
      <c r="G3241" s="129"/>
      <c r="I3241" s="130"/>
    </row>
    <row r="3242" spans="2:9">
      <c r="B3242" s="127"/>
      <c r="C3242" s="128"/>
      <c r="E3242" s="128"/>
      <c r="G3242" s="129"/>
      <c r="I3242" s="130"/>
    </row>
    <row r="3243" spans="2:9">
      <c r="B3243" s="127"/>
      <c r="C3243" s="128"/>
      <c r="E3243" s="128"/>
      <c r="G3243" s="129"/>
      <c r="I3243" s="130"/>
    </row>
    <row r="3244" spans="2:9">
      <c r="B3244" s="127"/>
      <c r="C3244" s="128"/>
      <c r="E3244" s="128"/>
      <c r="G3244" s="129"/>
      <c r="I3244" s="130"/>
    </row>
    <row r="3245" spans="2:9">
      <c r="B3245" s="127"/>
      <c r="C3245" s="128"/>
      <c r="E3245" s="128"/>
      <c r="G3245" s="129"/>
      <c r="I3245" s="130"/>
    </row>
    <row r="3246" spans="2:9">
      <c r="B3246" s="127"/>
      <c r="C3246" s="128"/>
      <c r="E3246" s="128"/>
      <c r="G3246" s="129"/>
      <c r="I3246" s="130"/>
    </row>
    <row r="3247" spans="2:9">
      <c r="B3247" s="127"/>
      <c r="C3247" s="128"/>
      <c r="E3247" s="128"/>
      <c r="G3247" s="129"/>
      <c r="I3247" s="130"/>
    </row>
    <row r="3248" spans="2:9">
      <c r="B3248" s="127"/>
      <c r="C3248" s="128"/>
      <c r="E3248" s="128"/>
      <c r="G3248" s="129"/>
      <c r="I3248" s="130"/>
    </row>
    <row r="3249" spans="2:9">
      <c r="B3249" s="127"/>
      <c r="C3249" s="128"/>
      <c r="E3249" s="128"/>
      <c r="G3249" s="129"/>
      <c r="I3249" s="130"/>
    </row>
    <row r="3250" spans="2:9">
      <c r="B3250" s="127"/>
      <c r="C3250" s="128"/>
      <c r="E3250" s="128"/>
      <c r="G3250" s="129"/>
      <c r="I3250" s="130"/>
    </row>
    <row r="3251" spans="2:9">
      <c r="B3251" s="127"/>
      <c r="C3251" s="128"/>
      <c r="E3251" s="128"/>
      <c r="G3251" s="129"/>
      <c r="I3251" s="130"/>
    </row>
    <row r="3252" spans="2:9">
      <c r="B3252" s="127"/>
      <c r="C3252" s="128"/>
      <c r="E3252" s="128"/>
      <c r="G3252" s="129"/>
      <c r="I3252" s="130"/>
    </row>
    <row r="3253" spans="2:9">
      <c r="B3253" s="127"/>
      <c r="C3253" s="128"/>
      <c r="E3253" s="128"/>
      <c r="G3253" s="129"/>
      <c r="I3253" s="130"/>
    </row>
    <row r="3254" spans="2:9">
      <c r="B3254" s="127"/>
      <c r="C3254" s="128"/>
      <c r="E3254" s="128"/>
      <c r="G3254" s="129"/>
      <c r="I3254" s="130"/>
    </row>
    <row r="3255" spans="2:9">
      <c r="B3255" s="127"/>
      <c r="C3255" s="128"/>
      <c r="E3255" s="128"/>
      <c r="G3255" s="129"/>
      <c r="I3255" s="130"/>
    </row>
    <row r="3256" spans="2:9">
      <c r="B3256" s="127"/>
      <c r="C3256" s="128"/>
      <c r="E3256" s="128"/>
      <c r="G3256" s="129"/>
      <c r="I3256" s="130"/>
    </row>
    <row r="3257" spans="2:9">
      <c r="B3257" s="127"/>
      <c r="C3257" s="128"/>
      <c r="E3257" s="128"/>
      <c r="G3257" s="129"/>
      <c r="I3257" s="130"/>
    </row>
    <row r="3258" spans="2:9">
      <c r="B3258" s="127"/>
      <c r="C3258" s="128"/>
      <c r="E3258" s="128"/>
      <c r="G3258" s="129"/>
      <c r="I3258" s="130"/>
    </row>
    <row r="3259" spans="2:9">
      <c r="B3259" s="127"/>
      <c r="C3259" s="128"/>
      <c r="E3259" s="128"/>
      <c r="G3259" s="129"/>
      <c r="I3259" s="130"/>
    </row>
    <row r="3260" spans="2:9">
      <c r="B3260" s="127"/>
      <c r="C3260" s="128"/>
      <c r="E3260" s="128"/>
      <c r="G3260" s="129"/>
      <c r="I3260" s="130"/>
    </row>
    <row r="3261" spans="2:9">
      <c r="B3261" s="127"/>
      <c r="C3261" s="128"/>
      <c r="E3261" s="128"/>
      <c r="G3261" s="129"/>
      <c r="I3261" s="130"/>
    </row>
    <row r="3262" spans="2:9">
      <c r="B3262" s="127"/>
      <c r="C3262" s="128"/>
      <c r="E3262" s="128"/>
      <c r="G3262" s="129"/>
      <c r="I3262" s="130"/>
    </row>
    <row r="3263" spans="2:9">
      <c r="B3263" s="127"/>
      <c r="C3263" s="128"/>
      <c r="E3263" s="128"/>
      <c r="G3263" s="129"/>
      <c r="I3263" s="130"/>
    </row>
    <row r="3264" spans="2:9">
      <c r="B3264" s="127"/>
      <c r="C3264" s="128"/>
      <c r="E3264" s="128"/>
      <c r="G3264" s="129"/>
      <c r="I3264" s="130"/>
    </row>
    <row r="3265" spans="2:9">
      <c r="B3265" s="127"/>
      <c r="C3265" s="128"/>
      <c r="E3265" s="128"/>
      <c r="G3265" s="129"/>
      <c r="I3265" s="130"/>
    </row>
    <row r="3266" spans="2:9">
      <c r="B3266" s="127"/>
      <c r="C3266" s="128"/>
      <c r="E3266" s="128"/>
      <c r="G3266" s="129"/>
      <c r="I3266" s="130"/>
    </row>
    <row r="3267" spans="2:9">
      <c r="B3267" s="127"/>
      <c r="C3267" s="128"/>
      <c r="E3267" s="128"/>
      <c r="G3267" s="129"/>
      <c r="I3267" s="130"/>
    </row>
    <row r="3268" spans="2:9">
      <c r="B3268" s="127"/>
      <c r="C3268" s="128"/>
      <c r="E3268" s="128"/>
      <c r="G3268" s="129"/>
      <c r="I3268" s="130"/>
    </row>
    <row r="3269" spans="2:9">
      <c r="B3269" s="127"/>
      <c r="C3269" s="128"/>
      <c r="E3269" s="128"/>
      <c r="G3269" s="129"/>
      <c r="I3269" s="130"/>
    </row>
    <row r="3270" spans="2:9">
      <c r="B3270" s="127"/>
      <c r="C3270" s="128"/>
      <c r="E3270" s="128"/>
      <c r="G3270" s="129"/>
      <c r="I3270" s="130"/>
    </row>
    <row r="3271" spans="2:9">
      <c r="B3271" s="127"/>
      <c r="C3271" s="128"/>
      <c r="E3271" s="128"/>
      <c r="G3271" s="129"/>
      <c r="I3271" s="130"/>
    </row>
    <row r="3272" spans="2:9">
      <c r="B3272" s="127"/>
      <c r="C3272" s="128"/>
      <c r="E3272" s="128"/>
      <c r="G3272" s="129"/>
      <c r="I3272" s="130"/>
    </row>
    <row r="3273" spans="2:9">
      <c r="B3273" s="127"/>
      <c r="C3273" s="128"/>
      <c r="E3273" s="128"/>
      <c r="G3273" s="129"/>
      <c r="I3273" s="130"/>
    </row>
    <row r="3274" spans="2:9">
      <c r="B3274" s="127"/>
      <c r="C3274" s="128"/>
      <c r="E3274" s="128"/>
      <c r="G3274" s="129"/>
      <c r="I3274" s="130"/>
    </row>
    <row r="3275" spans="2:9">
      <c r="B3275" s="127"/>
      <c r="C3275" s="128"/>
      <c r="E3275" s="128"/>
      <c r="G3275" s="129"/>
      <c r="I3275" s="130"/>
    </row>
    <row r="3276" spans="2:9">
      <c r="B3276" s="127"/>
      <c r="C3276" s="128"/>
      <c r="E3276" s="128"/>
      <c r="G3276" s="129"/>
      <c r="I3276" s="130"/>
    </row>
    <row r="3277" spans="2:9">
      <c r="B3277" s="127"/>
      <c r="C3277" s="128"/>
      <c r="E3277" s="128"/>
      <c r="G3277" s="129"/>
      <c r="I3277" s="130"/>
    </row>
    <row r="3278" spans="2:9">
      <c r="B3278" s="127"/>
      <c r="C3278" s="128"/>
      <c r="E3278" s="128"/>
      <c r="G3278" s="129"/>
      <c r="I3278" s="130"/>
    </row>
    <row r="3279" spans="2:9">
      <c r="B3279" s="127"/>
      <c r="C3279" s="128"/>
      <c r="E3279" s="128"/>
      <c r="G3279" s="129"/>
      <c r="I3279" s="130"/>
    </row>
    <row r="3280" spans="2:9">
      <c r="B3280" s="127"/>
      <c r="C3280" s="128"/>
      <c r="E3280" s="128"/>
      <c r="G3280" s="129"/>
      <c r="I3280" s="130"/>
    </row>
    <row r="3281" spans="2:9">
      <c r="B3281" s="127"/>
      <c r="C3281" s="128"/>
      <c r="E3281" s="128"/>
      <c r="G3281" s="129"/>
      <c r="I3281" s="130"/>
    </row>
    <row r="3282" spans="2:9">
      <c r="B3282" s="127"/>
      <c r="C3282" s="128"/>
      <c r="E3282" s="128"/>
      <c r="G3282" s="129"/>
      <c r="I3282" s="130"/>
    </row>
    <row r="3283" spans="2:9">
      <c r="B3283" s="127"/>
      <c r="C3283" s="128"/>
      <c r="E3283" s="128"/>
      <c r="G3283" s="129"/>
      <c r="I3283" s="130"/>
    </row>
    <row r="3284" spans="2:9">
      <c r="B3284" s="127"/>
      <c r="C3284" s="128"/>
      <c r="E3284" s="128"/>
      <c r="G3284" s="129"/>
      <c r="I3284" s="130"/>
    </row>
    <row r="3285" spans="2:9">
      <c r="B3285" s="127"/>
      <c r="C3285" s="128"/>
      <c r="E3285" s="128"/>
      <c r="G3285" s="129"/>
      <c r="I3285" s="130"/>
    </row>
    <row r="3286" spans="2:9">
      <c r="B3286" s="127"/>
      <c r="C3286" s="128"/>
      <c r="E3286" s="128"/>
      <c r="G3286" s="129"/>
      <c r="I3286" s="130"/>
    </row>
    <row r="3287" spans="2:9">
      <c r="B3287" s="127"/>
      <c r="C3287" s="128"/>
      <c r="E3287" s="128"/>
      <c r="G3287" s="129"/>
      <c r="I3287" s="130"/>
    </row>
    <row r="3288" spans="2:9">
      <c r="B3288" s="127"/>
      <c r="C3288" s="128"/>
      <c r="E3288" s="128"/>
      <c r="G3288" s="129"/>
      <c r="I3288" s="130"/>
    </row>
    <row r="3289" spans="2:9">
      <c r="B3289" s="127"/>
      <c r="C3289" s="128"/>
      <c r="E3289" s="128"/>
      <c r="G3289" s="129"/>
      <c r="I3289" s="130"/>
    </row>
    <row r="3290" spans="2:9">
      <c r="B3290" s="127"/>
      <c r="C3290" s="128"/>
      <c r="E3290" s="128"/>
      <c r="G3290" s="129"/>
      <c r="I3290" s="130"/>
    </row>
    <row r="3291" spans="2:9">
      <c r="B3291" s="127"/>
      <c r="C3291" s="128"/>
      <c r="E3291" s="128"/>
      <c r="G3291" s="129"/>
      <c r="I3291" s="130"/>
    </row>
    <row r="3292" spans="2:9">
      <c r="B3292" s="127"/>
      <c r="C3292" s="128"/>
      <c r="E3292" s="128"/>
      <c r="G3292" s="129"/>
      <c r="I3292" s="130"/>
    </row>
    <row r="3293" spans="2:9">
      <c r="B3293" s="127"/>
      <c r="C3293" s="128"/>
      <c r="E3293" s="128"/>
      <c r="G3293" s="129"/>
      <c r="I3293" s="130"/>
    </row>
    <row r="3294" spans="2:9">
      <c r="B3294" s="127"/>
      <c r="C3294" s="128"/>
      <c r="E3294" s="128"/>
      <c r="G3294" s="129"/>
      <c r="I3294" s="130"/>
    </row>
    <row r="3295" spans="2:9">
      <c r="B3295" s="127"/>
      <c r="C3295" s="128"/>
      <c r="E3295" s="128"/>
      <c r="G3295" s="129"/>
      <c r="I3295" s="130"/>
    </row>
    <row r="3296" spans="2:9">
      <c r="B3296" s="127"/>
      <c r="C3296" s="128"/>
      <c r="E3296" s="128"/>
      <c r="G3296" s="129"/>
      <c r="I3296" s="130"/>
    </row>
    <row r="3297" spans="2:9">
      <c r="B3297" s="127"/>
      <c r="C3297" s="128"/>
      <c r="E3297" s="128"/>
      <c r="G3297" s="129"/>
      <c r="I3297" s="130"/>
    </row>
    <row r="3298" spans="2:9">
      <c r="B3298" s="127"/>
      <c r="C3298" s="128"/>
      <c r="E3298" s="128"/>
      <c r="G3298" s="129"/>
      <c r="I3298" s="130"/>
    </row>
    <row r="3299" spans="2:9">
      <c r="B3299" s="127"/>
      <c r="C3299" s="128"/>
      <c r="E3299" s="128"/>
      <c r="G3299" s="129"/>
      <c r="I3299" s="130"/>
    </row>
    <row r="3300" spans="2:9">
      <c r="B3300" s="127"/>
      <c r="C3300" s="128"/>
      <c r="E3300" s="128"/>
      <c r="G3300" s="129"/>
      <c r="I3300" s="130"/>
    </row>
    <row r="3301" spans="2:9">
      <c r="B3301" s="127"/>
      <c r="C3301" s="128"/>
      <c r="E3301" s="128"/>
      <c r="G3301" s="129"/>
      <c r="I3301" s="130"/>
    </row>
    <row r="3302" spans="2:9">
      <c r="B3302" s="127"/>
      <c r="C3302" s="128"/>
      <c r="E3302" s="128"/>
      <c r="G3302" s="129"/>
      <c r="I3302" s="130"/>
    </row>
    <row r="3303" spans="2:9">
      <c r="B3303" s="127"/>
      <c r="C3303" s="128"/>
      <c r="E3303" s="128"/>
      <c r="G3303" s="129"/>
      <c r="I3303" s="130"/>
    </row>
    <row r="3304" spans="2:9">
      <c r="B3304" s="127"/>
      <c r="C3304" s="128"/>
      <c r="E3304" s="128"/>
      <c r="G3304" s="129"/>
      <c r="I3304" s="130"/>
    </row>
    <row r="3305" spans="2:9">
      <c r="B3305" s="127"/>
      <c r="C3305" s="128"/>
      <c r="E3305" s="128"/>
      <c r="G3305" s="129"/>
      <c r="I3305" s="130"/>
    </row>
    <row r="3306" spans="2:9">
      <c r="B3306" s="127"/>
      <c r="C3306" s="128"/>
      <c r="E3306" s="128"/>
      <c r="G3306" s="129"/>
      <c r="I3306" s="130"/>
    </row>
    <row r="3307" spans="2:9">
      <c r="B3307" s="127"/>
      <c r="C3307" s="128"/>
      <c r="E3307" s="128"/>
      <c r="G3307" s="129"/>
      <c r="I3307" s="130"/>
    </row>
    <row r="3308" spans="2:9">
      <c r="B3308" s="127"/>
      <c r="C3308" s="128"/>
      <c r="E3308" s="128"/>
      <c r="G3308" s="129"/>
      <c r="I3308" s="130"/>
    </row>
    <row r="3309" spans="2:9">
      <c r="B3309" s="127"/>
      <c r="C3309" s="128"/>
      <c r="E3309" s="128"/>
      <c r="G3309" s="129"/>
      <c r="I3309" s="130"/>
    </row>
    <row r="3310" spans="2:9">
      <c r="B3310" s="127"/>
      <c r="C3310" s="128"/>
      <c r="E3310" s="128"/>
      <c r="G3310" s="129"/>
      <c r="I3310" s="130"/>
    </row>
    <row r="3311" spans="2:9">
      <c r="B3311" s="127"/>
      <c r="C3311" s="128"/>
      <c r="E3311" s="128"/>
      <c r="G3311" s="129"/>
      <c r="I3311" s="130"/>
    </row>
    <row r="3312" spans="2:9">
      <c r="B3312" s="127"/>
      <c r="C3312" s="128"/>
      <c r="E3312" s="128"/>
      <c r="G3312" s="129"/>
      <c r="I3312" s="130"/>
    </row>
    <row r="3313" spans="2:9">
      <c r="B3313" s="127"/>
      <c r="C3313" s="128"/>
      <c r="E3313" s="128"/>
      <c r="G3313" s="129"/>
      <c r="I3313" s="130"/>
    </row>
    <row r="3314" spans="2:9">
      <c r="B3314" s="127"/>
      <c r="C3314" s="128"/>
      <c r="E3314" s="128"/>
      <c r="G3314" s="129"/>
      <c r="I3314" s="130"/>
    </row>
    <row r="3315" spans="2:9">
      <c r="B3315" s="127"/>
      <c r="C3315" s="128"/>
      <c r="E3315" s="128"/>
      <c r="G3315" s="129"/>
      <c r="I3315" s="130"/>
    </row>
    <row r="3316" spans="2:9">
      <c r="B3316" s="127"/>
      <c r="C3316" s="128"/>
      <c r="E3316" s="128"/>
      <c r="G3316" s="129"/>
      <c r="I3316" s="130"/>
    </row>
    <row r="3317" spans="2:9">
      <c r="B3317" s="127"/>
      <c r="C3317" s="128"/>
      <c r="E3317" s="128"/>
      <c r="G3317" s="129"/>
      <c r="I3317" s="130"/>
    </row>
    <row r="3318" spans="2:9">
      <c r="B3318" s="127"/>
      <c r="C3318" s="128"/>
      <c r="E3318" s="128"/>
      <c r="G3318" s="129"/>
      <c r="I3318" s="130"/>
    </row>
    <row r="3319" spans="2:9">
      <c r="B3319" s="127"/>
      <c r="C3319" s="128"/>
      <c r="E3319" s="128"/>
      <c r="G3319" s="129"/>
      <c r="I3319" s="130"/>
    </row>
    <row r="3320" spans="2:9">
      <c r="B3320" s="127"/>
      <c r="C3320" s="128"/>
      <c r="E3320" s="128"/>
      <c r="G3320" s="129"/>
      <c r="I3320" s="130"/>
    </row>
    <row r="3321" spans="2:9">
      <c r="B3321" s="127"/>
      <c r="C3321" s="128"/>
      <c r="E3321" s="128"/>
      <c r="G3321" s="129"/>
      <c r="I3321" s="130"/>
    </row>
    <row r="3322" spans="2:9">
      <c r="B3322" s="127"/>
      <c r="C3322" s="128"/>
      <c r="E3322" s="128"/>
      <c r="G3322" s="129"/>
      <c r="I3322" s="130"/>
    </row>
    <row r="3323" spans="2:9">
      <c r="B3323" s="127"/>
      <c r="C3323" s="128"/>
      <c r="E3323" s="128"/>
      <c r="G3323" s="129"/>
      <c r="I3323" s="130"/>
    </row>
    <row r="3324" spans="2:9">
      <c r="B3324" s="127"/>
      <c r="C3324" s="128"/>
      <c r="E3324" s="128"/>
      <c r="G3324" s="129"/>
      <c r="I3324" s="130"/>
    </row>
    <row r="3325" spans="2:9">
      <c r="B3325" s="127"/>
      <c r="C3325" s="128"/>
      <c r="E3325" s="128"/>
      <c r="G3325" s="129"/>
      <c r="I3325" s="130"/>
    </row>
    <row r="3326" spans="2:9">
      <c r="B3326" s="127"/>
      <c r="C3326" s="128"/>
      <c r="E3326" s="128"/>
      <c r="G3326" s="129"/>
      <c r="I3326" s="130"/>
    </row>
    <row r="3327" spans="2:9">
      <c r="B3327" s="127"/>
      <c r="C3327" s="128"/>
      <c r="E3327" s="128"/>
      <c r="G3327" s="129"/>
      <c r="I3327" s="130"/>
    </row>
    <row r="3328" spans="2:9">
      <c r="B3328" s="127"/>
      <c r="C3328" s="128"/>
      <c r="E3328" s="128"/>
      <c r="G3328" s="129"/>
      <c r="I3328" s="130"/>
    </row>
    <row r="3329" spans="2:9">
      <c r="B3329" s="127"/>
      <c r="C3329" s="128"/>
      <c r="E3329" s="128"/>
      <c r="G3329" s="129"/>
      <c r="I3329" s="130"/>
    </row>
    <row r="3330" spans="2:9">
      <c r="B3330" s="127"/>
      <c r="C3330" s="128"/>
      <c r="E3330" s="128"/>
      <c r="G3330" s="129"/>
      <c r="I3330" s="130"/>
    </row>
    <row r="3331" spans="2:9">
      <c r="B3331" s="127"/>
      <c r="C3331" s="128"/>
      <c r="E3331" s="128"/>
      <c r="G3331" s="129"/>
      <c r="I3331" s="130"/>
    </row>
    <row r="3332" spans="2:9">
      <c r="B3332" s="127"/>
      <c r="C3332" s="128"/>
      <c r="E3332" s="128"/>
      <c r="G3332" s="129"/>
      <c r="I3332" s="130"/>
    </row>
    <row r="3333" spans="2:9">
      <c r="B3333" s="127"/>
      <c r="C3333" s="128"/>
      <c r="E3333" s="128"/>
      <c r="G3333" s="129"/>
      <c r="I3333" s="130"/>
    </row>
    <row r="3334" spans="2:9">
      <c r="B3334" s="127"/>
      <c r="C3334" s="128"/>
      <c r="E3334" s="128"/>
      <c r="G3334" s="129"/>
      <c r="I3334" s="130"/>
    </row>
    <row r="3335" spans="2:9">
      <c r="B3335" s="127"/>
      <c r="C3335" s="128"/>
      <c r="E3335" s="128"/>
      <c r="G3335" s="129"/>
      <c r="I3335" s="130"/>
    </row>
    <row r="3336" spans="2:9">
      <c r="B3336" s="127"/>
      <c r="C3336" s="128"/>
      <c r="E3336" s="128"/>
      <c r="G3336" s="129"/>
      <c r="I3336" s="130"/>
    </row>
    <row r="3337" spans="2:9">
      <c r="B3337" s="127"/>
      <c r="C3337" s="128"/>
      <c r="E3337" s="128"/>
      <c r="G3337" s="129"/>
      <c r="I3337" s="130"/>
    </row>
    <row r="3338" spans="2:9">
      <c r="B3338" s="127"/>
      <c r="C3338" s="128"/>
      <c r="E3338" s="128"/>
      <c r="G3338" s="129"/>
      <c r="I3338" s="130"/>
    </row>
    <row r="3339" spans="2:9">
      <c r="B3339" s="127"/>
      <c r="C3339" s="128"/>
      <c r="E3339" s="128"/>
      <c r="G3339" s="129"/>
      <c r="I3339" s="130"/>
    </row>
    <row r="3340" spans="2:9">
      <c r="B3340" s="127"/>
      <c r="C3340" s="128"/>
      <c r="E3340" s="128"/>
      <c r="G3340" s="129"/>
      <c r="I3340" s="130"/>
    </row>
    <row r="3341" spans="2:9">
      <c r="B3341" s="127"/>
      <c r="C3341" s="128"/>
      <c r="E3341" s="128"/>
      <c r="G3341" s="129"/>
      <c r="I3341" s="130"/>
    </row>
    <row r="3342" spans="2:9">
      <c r="B3342" s="127"/>
      <c r="C3342" s="128"/>
      <c r="E3342" s="128"/>
      <c r="G3342" s="129"/>
      <c r="I3342" s="130"/>
    </row>
    <row r="3343" spans="2:9">
      <c r="B3343" s="127"/>
      <c r="C3343" s="128"/>
      <c r="E3343" s="128"/>
      <c r="G3343" s="129"/>
      <c r="I3343" s="130"/>
    </row>
    <row r="3344" spans="2:9">
      <c r="B3344" s="127"/>
      <c r="C3344" s="128"/>
      <c r="E3344" s="128"/>
      <c r="G3344" s="129"/>
      <c r="I3344" s="130"/>
    </row>
    <row r="3345" spans="2:9">
      <c r="B3345" s="127"/>
      <c r="C3345" s="128"/>
      <c r="E3345" s="128"/>
      <c r="G3345" s="129"/>
      <c r="I3345" s="130"/>
    </row>
    <row r="3346" spans="2:9">
      <c r="B3346" s="127"/>
      <c r="C3346" s="128"/>
      <c r="E3346" s="128"/>
      <c r="G3346" s="129"/>
      <c r="I3346" s="130"/>
    </row>
    <row r="3347" spans="2:9">
      <c r="B3347" s="127"/>
      <c r="C3347" s="128"/>
      <c r="E3347" s="128"/>
      <c r="G3347" s="129"/>
      <c r="I3347" s="130"/>
    </row>
    <row r="3348" spans="2:9">
      <c r="B3348" s="127"/>
      <c r="C3348" s="128"/>
      <c r="E3348" s="128"/>
      <c r="G3348" s="129"/>
      <c r="I3348" s="130"/>
    </row>
    <row r="3349" spans="2:9">
      <c r="B3349" s="127"/>
      <c r="C3349" s="128"/>
      <c r="E3349" s="128"/>
      <c r="G3349" s="129"/>
      <c r="I3349" s="130"/>
    </row>
    <row r="3350" spans="2:9">
      <c r="B3350" s="127"/>
      <c r="C3350" s="128"/>
      <c r="E3350" s="128"/>
      <c r="G3350" s="129"/>
      <c r="I3350" s="130"/>
    </row>
    <row r="3351" spans="2:9">
      <c r="B3351" s="127"/>
      <c r="C3351" s="128"/>
      <c r="E3351" s="128"/>
      <c r="G3351" s="129"/>
      <c r="I3351" s="130"/>
    </row>
    <row r="3352" spans="2:9">
      <c r="B3352" s="127"/>
      <c r="C3352" s="128"/>
      <c r="E3352" s="128"/>
      <c r="G3352" s="129"/>
      <c r="I3352" s="130"/>
    </row>
    <row r="3353" spans="2:9">
      <c r="B3353" s="127"/>
      <c r="C3353" s="128"/>
      <c r="E3353" s="128"/>
      <c r="G3353" s="129"/>
      <c r="I3353" s="130"/>
    </row>
    <row r="3354" spans="2:9">
      <c r="B3354" s="127"/>
      <c r="C3354" s="128"/>
      <c r="E3354" s="128"/>
      <c r="G3354" s="129"/>
      <c r="I3354" s="130"/>
    </row>
    <row r="3355" spans="2:9">
      <c r="B3355" s="127"/>
      <c r="C3355" s="128"/>
      <c r="E3355" s="128"/>
      <c r="G3355" s="129"/>
      <c r="I3355" s="130"/>
    </row>
    <row r="3356" spans="2:9">
      <c r="B3356" s="127"/>
      <c r="C3356" s="128"/>
      <c r="E3356" s="128"/>
      <c r="G3356" s="129"/>
      <c r="I3356" s="130"/>
    </row>
    <row r="3357" spans="2:9">
      <c r="B3357" s="127"/>
      <c r="C3357" s="128"/>
      <c r="E3357" s="128"/>
      <c r="G3357" s="129"/>
      <c r="I3357" s="130"/>
    </row>
    <row r="3358" spans="2:9">
      <c r="B3358" s="127"/>
      <c r="C3358" s="128"/>
      <c r="E3358" s="128"/>
      <c r="G3358" s="129"/>
      <c r="I3358" s="130"/>
    </row>
    <row r="3359" spans="2:9">
      <c r="B3359" s="127"/>
      <c r="C3359" s="128"/>
      <c r="E3359" s="128"/>
      <c r="G3359" s="129"/>
      <c r="I3359" s="130"/>
    </row>
    <row r="3360" spans="2:9">
      <c r="B3360" s="127"/>
      <c r="C3360" s="128"/>
      <c r="E3360" s="128"/>
      <c r="G3360" s="129"/>
      <c r="I3360" s="130"/>
    </row>
    <row r="3361" spans="2:9">
      <c r="B3361" s="127"/>
      <c r="C3361" s="128"/>
      <c r="E3361" s="128"/>
      <c r="G3361" s="129"/>
      <c r="I3361" s="130"/>
    </row>
    <row r="3362" spans="2:9">
      <c r="B3362" s="127"/>
      <c r="C3362" s="128"/>
      <c r="E3362" s="128"/>
      <c r="G3362" s="129"/>
      <c r="I3362" s="130"/>
    </row>
    <row r="3363" spans="2:9">
      <c r="B3363" s="127"/>
      <c r="C3363" s="128"/>
      <c r="E3363" s="128"/>
      <c r="G3363" s="129"/>
      <c r="I3363" s="130"/>
    </row>
    <row r="3364" spans="2:9">
      <c r="B3364" s="127"/>
      <c r="C3364" s="128"/>
      <c r="E3364" s="128"/>
      <c r="G3364" s="129"/>
      <c r="I3364" s="130"/>
    </row>
    <row r="3365" spans="2:9">
      <c r="B3365" s="127"/>
      <c r="C3365" s="128"/>
      <c r="E3365" s="128"/>
      <c r="G3365" s="129"/>
      <c r="I3365" s="130"/>
    </row>
    <row r="3366" spans="2:9">
      <c r="B3366" s="127"/>
      <c r="C3366" s="128"/>
      <c r="E3366" s="128"/>
      <c r="G3366" s="129"/>
      <c r="I3366" s="130"/>
    </row>
    <row r="3367" spans="2:9">
      <c r="B3367" s="127"/>
      <c r="C3367" s="128"/>
      <c r="E3367" s="128"/>
      <c r="G3367" s="129"/>
      <c r="I3367" s="130"/>
    </row>
    <row r="3368" spans="2:9">
      <c r="B3368" s="127"/>
      <c r="C3368" s="128"/>
      <c r="E3368" s="128"/>
      <c r="G3368" s="129"/>
      <c r="I3368" s="130"/>
    </row>
    <row r="3369" spans="2:9">
      <c r="B3369" s="127"/>
      <c r="C3369" s="128"/>
      <c r="E3369" s="128"/>
      <c r="G3369" s="129"/>
      <c r="I3369" s="130"/>
    </row>
    <row r="3370" spans="2:9">
      <c r="B3370" s="127"/>
      <c r="C3370" s="128"/>
      <c r="E3370" s="128"/>
      <c r="G3370" s="129"/>
      <c r="I3370" s="130"/>
    </row>
    <row r="3371" spans="2:9">
      <c r="B3371" s="127"/>
      <c r="C3371" s="128"/>
      <c r="E3371" s="128"/>
      <c r="G3371" s="129"/>
      <c r="I3371" s="130"/>
    </row>
    <row r="3372" spans="2:9">
      <c r="B3372" s="127"/>
      <c r="C3372" s="128"/>
      <c r="E3372" s="128"/>
      <c r="G3372" s="129"/>
      <c r="I3372" s="130"/>
    </row>
    <row r="3373" spans="2:9">
      <c r="B3373" s="127"/>
      <c r="C3373" s="128"/>
      <c r="E3373" s="128"/>
      <c r="G3373" s="129"/>
      <c r="I3373" s="130"/>
    </row>
    <row r="3374" spans="2:9">
      <c r="B3374" s="127"/>
      <c r="C3374" s="128"/>
      <c r="E3374" s="128"/>
      <c r="G3374" s="129"/>
      <c r="I3374" s="130"/>
    </row>
    <row r="3375" spans="2:9">
      <c r="B3375" s="127"/>
      <c r="C3375" s="128"/>
      <c r="E3375" s="128"/>
      <c r="G3375" s="129"/>
      <c r="I3375" s="130"/>
    </row>
    <row r="3376" spans="2:9">
      <c r="B3376" s="127"/>
      <c r="C3376" s="128"/>
      <c r="E3376" s="128"/>
      <c r="G3376" s="129"/>
      <c r="I3376" s="130"/>
    </row>
    <row r="3377" spans="2:9">
      <c r="B3377" s="127"/>
      <c r="C3377" s="128"/>
      <c r="E3377" s="128"/>
      <c r="G3377" s="129"/>
      <c r="I3377" s="130"/>
    </row>
    <row r="3378" spans="2:9">
      <c r="B3378" s="127"/>
      <c r="C3378" s="128"/>
      <c r="E3378" s="128"/>
      <c r="G3378" s="129"/>
      <c r="I3378" s="130"/>
    </row>
    <row r="3379" spans="2:9">
      <c r="B3379" s="127"/>
      <c r="C3379" s="128"/>
      <c r="E3379" s="128"/>
      <c r="G3379" s="129"/>
      <c r="I3379" s="130"/>
    </row>
    <row r="3380" spans="2:9">
      <c r="B3380" s="127"/>
      <c r="C3380" s="128"/>
      <c r="E3380" s="128"/>
      <c r="G3380" s="129"/>
      <c r="I3380" s="130"/>
    </row>
    <row r="3381" spans="2:9">
      <c r="B3381" s="127"/>
      <c r="C3381" s="128"/>
      <c r="E3381" s="128"/>
      <c r="G3381" s="129"/>
      <c r="I3381" s="130"/>
    </row>
    <row r="3382" spans="2:9">
      <c r="B3382" s="127"/>
      <c r="C3382" s="128"/>
      <c r="E3382" s="128"/>
      <c r="G3382" s="129"/>
      <c r="I3382" s="130"/>
    </row>
    <row r="3383" spans="2:9">
      <c r="B3383" s="127"/>
      <c r="C3383" s="128"/>
      <c r="E3383" s="128"/>
      <c r="G3383" s="129"/>
      <c r="I3383" s="130"/>
    </row>
    <row r="3384" spans="2:9">
      <c r="B3384" s="127"/>
      <c r="C3384" s="128"/>
      <c r="E3384" s="128"/>
      <c r="G3384" s="129"/>
      <c r="I3384" s="130"/>
    </row>
    <row r="3385" spans="2:9">
      <c r="B3385" s="127"/>
      <c r="C3385" s="128"/>
      <c r="E3385" s="128"/>
      <c r="G3385" s="129"/>
      <c r="I3385" s="130"/>
    </row>
    <row r="3386" spans="2:9">
      <c r="B3386" s="127"/>
      <c r="C3386" s="128"/>
      <c r="E3386" s="128"/>
      <c r="G3386" s="129"/>
      <c r="I3386" s="130"/>
    </row>
    <row r="3387" spans="2:9">
      <c r="B3387" s="127"/>
      <c r="C3387" s="128"/>
      <c r="E3387" s="128"/>
      <c r="G3387" s="129"/>
      <c r="I3387" s="130"/>
    </row>
    <row r="3388" spans="2:9">
      <c r="B3388" s="127"/>
      <c r="C3388" s="128"/>
      <c r="E3388" s="128"/>
      <c r="G3388" s="129"/>
      <c r="I3388" s="130"/>
    </row>
    <row r="3389" spans="2:9">
      <c r="B3389" s="127"/>
      <c r="C3389" s="128"/>
      <c r="E3389" s="128"/>
      <c r="G3389" s="129"/>
      <c r="I3389" s="130"/>
    </row>
    <row r="3390" spans="2:9">
      <c r="B3390" s="127"/>
      <c r="C3390" s="128"/>
      <c r="E3390" s="128"/>
      <c r="G3390" s="129"/>
      <c r="I3390" s="130"/>
    </row>
    <row r="3391" spans="2:9">
      <c r="B3391" s="127"/>
      <c r="C3391" s="128"/>
      <c r="E3391" s="128"/>
      <c r="G3391" s="129"/>
      <c r="I3391" s="130"/>
    </row>
    <row r="3392" spans="2:9">
      <c r="B3392" s="127"/>
      <c r="C3392" s="128"/>
      <c r="E3392" s="128"/>
      <c r="G3392" s="129"/>
      <c r="I3392" s="130"/>
    </row>
    <row r="3393" spans="2:9">
      <c r="B3393" s="127"/>
      <c r="C3393" s="128"/>
      <c r="E3393" s="128"/>
      <c r="G3393" s="129"/>
      <c r="I3393" s="130"/>
    </row>
    <row r="3394" spans="2:9">
      <c r="B3394" s="127"/>
      <c r="C3394" s="128"/>
      <c r="E3394" s="128"/>
      <c r="G3394" s="129"/>
      <c r="I3394" s="130"/>
    </row>
    <row r="3395" spans="2:9">
      <c r="B3395" s="127"/>
      <c r="C3395" s="128"/>
      <c r="E3395" s="128"/>
      <c r="G3395" s="129"/>
      <c r="I3395" s="130"/>
    </row>
    <row r="3396" spans="2:9">
      <c r="B3396" s="127"/>
      <c r="C3396" s="128"/>
      <c r="E3396" s="128"/>
      <c r="G3396" s="129"/>
      <c r="I3396" s="130"/>
    </row>
    <row r="3397" spans="2:9">
      <c r="B3397" s="127"/>
      <c r="C3397" s="128"/>
      <c r="E3397" s="128"/>
      <c r="G3397" s="129"/>
      <c r="I3397" s="130"/>
    </row>
    <row r="3398" spans="2:9">
      <c r="B3398" s="127"/>
      <c r="C3398" s="128"/>
      <c r="E3398" s="128"/>
      <c r="G3398" s="129"/>
      <c r="I3398" s="130"/>
    </row>
    <row r="3399" spans="2:9">
      <c r="B3399" s="127"/>
      <c r="C3399" s="128"/>
      <c r="E3399" s="128"/>
      <c r="G3399" s="129"/>
      <c r="I3399" s="130"/>
    </row>
    <row r="3400" spans="2:9">
      <c r="B3400" s="127"/>
      <c r="C3400" s="128"/>
      <c r="E3400" s="128"/>
      <c r="G3400" s="129"/>
      <c r="I3400" s="130"/>
    </row>
    <row r="3401" spans="2:9">
      <c r="B3401" s="127"/>
      <c r="C3401" s="128"/>
      <c r="E3401" s="128"/>
      <c r="G3401" s="129"/>
      <c r="I3401" s="130"/>
    </row>
    <row r="3402" spans="2:9">
      <c r="B3402" s="127"/>
      <c r="C3402" s="128"/>
      <c r="E3402" s="128"/>
      <c r="G3402" s="129"/>
      <c r="I3402" s="130"/>
    </row>
    <row r="3403" spans="2:9">
      <c r="B3403" s="127"/>
      <c r="C3403" s="128"/>
      <c r="E3403" s="128"/>
      <c r="G3403" s="129"/>
      <c r="I3403" s="130"/>
    </row>
    <row r="3404" spans="2:9">
      <c r="B3404" s="127"/>
      <c r="C3404" s="128"/>
      <c r="E3404" s="128"/>
      <c r="G3404" s="129"/>
      <c r="I3404" s="130"/>
    </row>
    <row r="3405" spans="2:9">
      <c r="B3405" s="127"/>
      <c r="C3405" s="128"/>
      <c r="E3405" s="128"/>
      <c r="G3405" s="129"/>
      <c r="I3405" s="130"/>
    </row>
    <row r="3406" spans="2:9">
      <c r="B3406" s="127"/>
      <c r="C3406" s="128"/>
      <c r="E3406" s="128"/>
      <c r="G3406" s="129"/>
      <c r="I3406" s="130"/>
    </row>
    <row r="3407" spans="2:9">
      <c r="B3407" s="127"/>
      <c r="C3407" s="128"/>
      <c r="E3407" s="128"/>
      <c r="G3407" s="129"/>
      <c r="I3407" s="130"/>
    </row>
    <row r="3408" spans="2:9">
      <c r="B3408" s="127"/>
      <c r="C3408" s="128"/>
      <c r="E3408" s="128"/>
      <c r="G3408" s="129"/>
      <c r="I3408" s="130"/>
    </row>
    <row r="3409" spans="2:9">
      <c r="B3409" s="127"/>
      <c r="C3409" s="128"/>
      <c r="E3409" s="128"/>
      <c r="G3409" s="129"/>
      <c r="I3409" s="130"/>
    </row>
    <row r="3410" spans="2:9">
      <c r="B3410" s="127"/>
      <c r="C3410" s="128"/>
      <c r="E3410" s="128"/>
      <c r="G3410" s="129"/>
      <c r="I3410" s="130"/>
    </row>
    <row r="3411" spans="2:9">
      <c r="B3411" s="127"/>
      <c r="C3411" s="128"/>
      <c r="E3411" s="128"/>
      <c r="G3411" s="129"/>
      <c r="I3411" s="130"/>
    </row>
    <row r="3412" spans="2:9">
      <c r="B3412" s="127"/>
      <c r="C3412" s="128"/>
      <c r="E3412" s="128"/>
      <c r="G3412" s="129"/>
      <c r="I3412" s="130"/>
    </row>
    <row r="3413" spans="2:9">
      <c r="B3413" s="127"/>
      <c r="C3413" s="128"/>
      <c r="E3413" s="128"/>
      <c r="G3413" s="129"/>
      <c r="I3413" s="130"/>
    </row>
    <row r="3414" spans="2:9">
      <c r="B3414" s="127"/>
      <c r="C3414" s="128"/>
      <c r="E3414" s="128"/>
      <c r="G3414" s="129"/>
      <c r="I3414" s="130"/>
    </row>
    <row r="3415" spans="2:9">
      <c r="B3415" s="127"/>
      <c r="C3415" s="128"/>
      <c r="E3415" s="128"/>
      <c r="G3415" s="129"/>
      <c r="I3415" s="130"/>
    </row>
    <row r="3416" spans="2:9">
      <c r="B3416" s="127"/>
      <c r="C3416" s="128"/>
      <c r="E3416" s="128"/>
      <c r="G3416" s="129"/>
      <c r="I3416" s="130"/>
    </row>
    <row r="3417" spans="2:9">
      <c r="B3417" s="127"/>
      <c r="C3417" s="128"/>
      <c r="E3417" s="128"/>
      <c r="G3417" s="129"/>
      <c r="I3417" s="130"/>
    </row>
    <row r="3418" spans="2:9">
      <c r="B3418" s="127"/>
      <c r="C3418" s="128"/>
      <c r="E3418" s="128"/>
      <c r="G3418" s="129"/>
      <c r="I3418" s="130"/>
    </row>
    <row r="3419" spans="2:9">
      <c r="B3419" s="127"/>
      <c r="C3419" s="128"/>
      <c r="E3419" s="128"/>
      <c r="G3419" s="129"/>
      <c r="I3419" s="130"/>
    </row>
    <row r="3420" spans="2:9">
      <c r="B3420" s="127"/>
      <c r="C3420" s="128"/>
      <c r="E3420" s="128"/>
      <c r="G3420" s="129"/>
      <c r="I3420" s="130"/>
    </row>
    <row r="3421" spans="2:9">
      <c r="B3421" s="127"/>
      <c r="C3421" s="128"/>
      <c r="E3421" s="128"/>
      <c r="G3421" s="129"/>
      <c r="I3421" s="130"/>
    </row>
    <row r="3422" spans="2:9">
      <c r="B3422" s="127"/>
      <c r="C3422" s="128"/>
      <c r="E3422" s="128"/>
      <c r="G3422" s="129"/>
      <c r="I3422" s="130"/>
    </row>
    <row r="3423" spans="2:9">
      <c r="B3423" s="127"/>
      <c r="C3423" s="128"/>
      <c r="E3423" s="128"/>
      <c r="G3423" s="129"/>
      <c r="I3423" s="130"/>
    </row>
    <row r="3424" spans="2:9">
      <c r="B3424" s="127"/>
      <c r="C3424" s="128"/>
      <c r="E3424" s="128"/>
      <c r="G3424" s="129"/>
      <c r="I3424" s="130"/>
    </row>
    <row r="3425" spans="2:9">
      <c r="B3425" s="127"/>
      <c r="C3425" s="128"/>
      <c r="E3425" s="128"/>
      <c r="G3425" s="129"/>
      <c r="I3425" s="130"/>
    </row>
    <row r="3426" spans="2:9">
      <c r="B3426" s="127"/>
      <c r="C3426" s="128"/>
      <c r="E3426" s="128"/>
      <c r="G3426" s="129"/>
      <c r="I3426" s="130"/>
    </row>
    <row r="3427" spans="2:9">
      <c r="B3427" s="127"/>
      <c r="C3427" s="128"/>
      <c r="E3427" s="128"/>
      <c r="G3427" s="129"/>
      <c r="I3427" s="130"/>
    </row>
    <row r="3428" spans="2:9">
      <c r="B3428" s="127"/>
      <c r="C3428" s="128"/>
      <c r="E3428" s="128"/>
      <c r="G3428" s="129"/>
      <c r="I3428" s="130"/>
    </row>
    <row r="3429" spans="2:9">
      <c r="B3429" s="127"/>
      <c r="C3429" s="128"/>
      <c r="E3429" s="128"/>
      <c r="G3429" s="129"/>
      <c r="I3429" s="130"/>
    </row>
    <row r="3430" spans="2:9">
      <c r="B3430" s="127"/>
      <c r="C3430" s="128"/>
      <c r="E3430" s="128"/>
      <c r="G3430" s="129"/>
      <c r="I3430" s="130"/>
    </row>
    <row r="3431" spans="2:9">
      <c r="B3431" s="127"/>
      <c r="C3431" s="128"/>
      <c r="E3431" s="128"/>
      <c r="G3431" s="129"/>
      <c r="I3431" s="130"/>
    </row>
    <row r="3432" spans="2:9">
      <c r="B3432" s="127"/>
      <c r="C3432" s="128"/>
      <c r="E3432" s="128"/>
      <c r="G3432" s="129"/>
      <c r="I3432" s="130"/>
    </row>
    <row r="3433" spans="2:9">
      <c r="B3433" s="127"/>
      <c r="C3433" s="128"/>
      <c r="E3433" s="128"/>
      <c r="G3433" s="129"/>
      <c r="I3433" s="130"/>
    </row>
    <row r="3434" spans="2:9">
      <c r="B3434" s="127"/>
      <c r="C3434" s="128"/>
      <c r="E3434" s="128"/>
      <c r="G3434" s="129"/>
      <c r="I3434" s="130"/>
    </row>
    <row r="3435" spans="2:9">
      <c r="B3435" s="127"/>
      <c r="C3435" s="128"/>
      <c r="E3435" s="128"/>
      <c r="G3435" s="129"/>
      <c r="I3435" s="130"/>
    </row>
    <row r="3436" spans="2:9">
      <c r="B3436" s="127"/>
      <c r="C3436" s="128"/>
      <c r="E3436" s="128"/>
      <c r="G3436" s="129"/>
      <c r="I3436" s="130"/>
    </row>
    <row r="3437" spans="2:9">
      <c r="B3437" s="127"/>
      <c r="C3437" s="128"/>
      <c r="E3437" s="128"/>
      <c r="G3437" s="129"/>
      <c r="I3437" s="130"/>
    </row>
    <row r="3438" spans="2:9">
      <c r="B3438" s="127"/>
      <c r="C3438" s="128"/>
      <c r="E3438" s="128"/>
      <c r="G3438" s="129"/>
      <c r="I3438" s="130"/>
    </row>
    <row r="3439" spans="2:9">
      <c r="B3439" s="127"/>
      <c r="C3439" s="128"/>
      <c r="E3439" s="128"/>
      <c r="G3439" s="129"/>
      <c r="I3439" s="130"/>
    </row>
    <row r="3440" spans="2:9">
      <c r="B3440" s="127"/>
      <c r="C3440" s="128"/>
      <c r="E3440" s="128"/>
      <c r="G3440" s="129"/>
      <c r="I3440" s="130"/>
    </row>
    <row r="3441" spans="2:9">
      <c r="B3441" s="127"/>
      <c r="C3441" s="128"/>
      <c r="E3441" s="128"/>
      <c r="G3441" s="129"/>
      <c r="I3441" s="130"/>
    </row>
    <row r="3442" spans="2:9">
      <c r="B3442" s="127"/>
      <c r="C3442" s="128"/>
      <c r="E3442" s="128"/>
      <c r="G3442" s="129"/>
      <c r="I3442" s="130"/>
    </row>
    <row r="3443" spans="2:9">
      <c r="B3443" s="127"/>
      <c r="C3443" s="128"/>
      <c r="E3443" s="128"/>
      <c r="G3443" s="129"/>
      <c r="I3443" s="130"/>
    </row>
    <row r="3444" spans="2:9">
      <c r="B3444" s="127"/>
      <c r="C3444" s="128"/>
      <c r="E3444" s="128"/>
      <c r="G3444" s="129"/>
      <c r="I3444" s="130"/>
    </row>
    <row r="3445" spans="2:9">
      <c r="B3445" s="127"/>
      <c r="C3445" s="128"/>
      <c r="E3445" s="128"/>
      <c r="G3445" s="129"/>
      <c r="I3445" s="130"/>
    </row>
    <row r="3446" spans="2:9">
      <c r="B3446" s="127"/>
      <c r="C3446" s="128"/>
      <c r="E3446" s="128"/>
      <c r="G3446" s="129"/>
      <c r="I3446" s="130"/>
    </row>
    <row r="3447" spans="2:9">
      <c r="B3447" s="127"/>
      <c r="C3447" s="128"/>
      <c r="E3447" s="128"/>
      <c r="G3447" s="129"/>
      <c r="I3447" s="130"/>
    </row>
    <row r="3448" spans="2:9">
      <c r="B3448" s="127"/>
      <c r="C3448" s="128"/>
      <c r="E3448" s="128"/>
      <c r="G3448" s="129"/>
      <c r="I3448" s="130"/>
    </row>
    <row r="3449" spans="2:9">
      <c r="B3449" s="127"/>
      <c r="C3449" s="128"/>
      <c r="E3449" s="128"/>
      <c r="G3449" s="129"/>
      <c r="I3449" s="130"/>
    </row>
    <row r="3450" spans="2:9">
      <c r="B3450" s="127"/>
      <c r="C3450" s="128"/>
      <c r="E3450" s="128"/>
      <c r="G3450" s="129"/>
      <c r="I3450" s="130"/>
    </row>
    <row r="3451" spans="2:9">
      <c r="B3451" s="127"/>
      <c r="C3451" s="128"/>
      <c r="E3451" s="128"/>
      <c r="G3451" s="129"/>
      <c r="I3451" s="130"/>
    </row>
    <row r="3452" spans="2:9">
      <c r="B3452" s="127"/>
      <c r="C3452" s="128"/>
      <c r="E3452" s="128"/>
      <c r="G3452" s="129"/>
      <c r="I3452" s="130"/>
    </row>
    <row r="3453" spans="2:9">
      <c r="B3453" s="127"/>
      <c r="C3453" s="128"/>
      <c r="E3453" s="128"/>
      <c r="G3453" s="129"/>
      <c r="I3453" s="130"/>
    </row>
    <row r="3454" spans="2:9">
      <c r="B3454" s="127"/>
      <c r="C3454" s="128"/>
      <c r="E3454" s="128"/>
      <c r="G3454" s="129"/>
      <c r="I3454" s="130"/>
    </row>
    <row r="3455" spans="2:9">
      <c r="B3455" s="127"/>
      <c r="C3455" s="128"/>
      <c r="E3455" s="128"/>
      <c r="G3455" s="129"/>
      <c r="I3455" s="130"/>
    </row>
    <row r="3456" spans="2:9">
      <c r="B3456" s="127"/>
      <c r="C3456" s="128"/>
      <c r="E3456" s="128"/>
      <c r="G3456" s="129"/>
      <c r="I3456" s="130"/>
    </row>
    <row r="3457" spans="2:9">
      <c r="B3457" s="127"/>
      <c r="C3457" s="128"/>
      <c r="E3457" s="128"/>
      <c r="G3457" s="129"/>
      <c r="I3457" s="130"/>
    </row>
    <row r="3458" spans="2:9">
      <c r="B3458" s="127"/>
      <c r="C3458" s="128"/>
      <c r="E3458" s="128"/>
      <c r="G3458" s="129"/>
      <c r="I3458" s="130"/>
    </row>
    <row r="3459" spans="2:9">
      <c r="B3459" s="127"/>
      <c r="C3459" s="128"/>
      <c r="E3459" s="128"/>
      <c r="G3459" s="129"/>
      <c r="I3459" s="130"/>
    </row>
    <row r="3460" spans="2:9">
      <c r="B3460" s="127"/>
      <c r="C3460" s="128"/>
      <c r="E3460" s="128"/>
      <c r="G3460" s="129"/>
      <c r="I3460" s="130"/>
    </row>
    <row r="3461" spans="2:9">
      <c r="B3461" s="127"/>
      <c r="C3461" s="128"/>
      <c r="E3461" s="128"/>
      <c r="G3461" s="129"/>
      <c r="I3461" s="130"/>
    </row>
    <row r="3462" spans="2:9">
      <c r="B3462" s="127"/>
      <c r="C3462" s="128"/>
      <c r="E3462" s="128"/>
      <c r="G3462" s="129"/>
      <c r="I3462" s="130"/>
    </row>
    <row r="3463" spans="2:9">
      <c r="B3463" s="127"/>
      <c r="C3463" s="128"/>
      <c r="E3463" s="128"/>
      <c r="G3463" s="129"/>
      <c r="I3463" s="130"/>
    </row>
    <row r="3464" spans="2:9">
      <c r="B3464" s="127"/>
      <c r="C3464" s="128"/>
      <c r="E3464" s="128"/>
      <c r="G3464" s="129"/>
      <c r="I3464" s="130"/>
    </row>
    <row r="3465" spans="2:9">
      <c r="B3465" s="127"/>
      <c r="C3465" s="128"/>
      <c r="E3465" s="128"/>
      <c r="G3465" s="129"/>
      <c r="I3465" s="130"/>
    </row>
    <row r="3466" spans="2:9">
      <c r="B3466" s="127"/>
      <c r="C3466" s="128"/>
      <c r="E3466" s="128"/>
      <c r="G3466" s="129"/>
      <c r="I3466" s="130"/>
    </row>
    <row r="3467" spans="2:9">
      <c r="B3467" s="127"/>
      <c r="C3467" s="128"/>
      <c r="E3467" s="128"/>
      <c r="G3467" s="129"/>
      <c r="I3467" s="130"/>
    </row>
    <row r="3468" spans="2:9">
      <c r="B3468" s="127"/>
      <c r="C3468" s="128"/>
      <c r="E3468" s="128"/>
      <c r="G3468" s="129"/>
      <c r="I3468" s="130"/>
    </row>
    <row r="3469" spans="2:9">
      <c r="B3469" s="127"/>
      <c r="C3469" s="128"/>
      <c r="E3469" s="128"/>
      <c r="G3469" s="129"/>
      <c r="I3469" s="130"/>
    </row>
    <row r="3470" spans="2:9">
      <c r="B3470" s="127"/>
      <c r="C3470" s="128"/>
      <c r="E3470" s="128"/>
      <c r="G3470" s="129"/>
      <c r="I3470" s="130"/>
    </row>
    <row r="3471" spans="2:9">
      <c r="B3471" s="127"/>
      <c r="C3471" s="128"/>
      <c r="E3471" s="128"/>
      <c r="G3471" s="129"/>
      <c r="I3471" s="130"/>
    </row>
    <row r="3472" spans="2:9">
      <c r="B3472" s="127"/>
      <c r="C3472" s="128"/>
      <c r="E3472" s="128"/>
      <c r="G3472" s="129"/>
      <c r="I3472" s="130"/>
    </row>
    <row r="3473" spans="2:9">
      <c r="B3473" s="127"/>
      <c r="C3473" s="128"/>
      <c r="E3473" s="128"/>
      <c r="G3473" s="129"/>
      <c r="I3473" s="130"/>
    </row>
    <row r="3474" spans="2:9">
      <c r="B3474" s="127"/>
      <c r="C3474" s="128"/>
      <c r="E3474" s="128"/>
      <c r="G3474" s="129"/>
      <c r="I3474" s="130"/>
    </row>
    <row r="3475" spans="2:9">
      <c r="B3475" s="127"/>
      <c r="C3475" s="128"/>
      <c r="E3475" s="128"/>
      <c r="G3475" s="129"/>
      <c r="I3475" s="130"/>
    </row>
    <row r="3476" spans="2:9">
      <c r="B3476" s="127"/>
      <c r="C3476" s="128"/>
      <c r="E3476" s="128"/>
      <c r="G3476" s="129"/>
      <c r="I3476" s="130"/>
    </row>
    <row r="3477" spans="2:9">
      <c r="B3477" s="127"/>
      <c r="C3477" s="128"/>
      <c r="E3477" s="128"/>
      <c r="G3477" s="129"/>
      <c r="I3477" s="130"/>
    </row>
    <row r="3478" spans="2:9">
      <c r="B3478" s="127"/>
      <c r="C3478" s="128"/>
      <c r="E3478" s="128"/>
      <c r="G3478" s="129"/>
      <c r="I3478" s="130"/>
    </row>
    <row r="3479" spans="2:9">
      <c r="B3479" s="127"/>
      <c r="C3479" s="128"/>
      <c r="E3479" s="128"/>
      <c r="G3479" s="129"/>
      <c r="I3479" s="130"/>
    </row>
    <row r="3480" spans="2:9">
      <c r="B3480" s="127"/>
      <c r="C3480" s="128"/>
      <c r="E3480" s="128"/>
      <c r="G3480" s="129"/>
      <c r="I3480" s="130"/>
    </row>
    <row r="3481" spans="2:9">
      <c r="B3481" s="127"/>
      <c r="C3481" s="128"/>
      <c r="E3481" s="128"/>
      <c r="G3481" s="129"/>
      <c r="I3481" s="130"/>
    </row>
    <row r="3482" spans="2:9">
      <c r="B3482" s="127"/>
      <c r="C3482" s="128"/>
      <c r="E3482" s="128"/>
      <c r="G3482" s="129"/>
      <c r="I3482" s="130"/>
    </row>
    <row r="3483" spans="2:9">
      <c r="B3483" s="127"/>
      <c r="C3483" s="128"/>
      <c r="E3483" s="128"/>
      <c r="G3483" s="129"/>
      <c r="I3483" s="130"/>
    </row>
    <row r="3484" spans="2:9">
      <c r="B3484" s="127"/>
      <c r="C3484" s="128"/>
      <c r="E3484" s="128"/>
      <c r="G3484" s="129"/>
      <c r="I3484" s="130"/>
    </row>
    <row r="3485" spans="2:9">
      <c r="B3485" s="127"/>
      <c r="C3485" s="128"/>
      <c r="E3485" s="128"/>
      <c r="G3485" s="129"/>
      <c r="I3485" s="130"/>
    </row>
    <row r="3486" spans="2:9">
      <c r="B3486" s="127"/>
      <c r="C3486" s="128"/>
      <c r="E3486" s="128"/>
      <c r="G3486" s="129"/>
      <c r="I3486" s="130"/>
    </row>
    <row r="3487" spans="2:9">
      <c r="B3487" s="127"/>
      <c r="C3487" s="128"/>
      <c r="E3487" s="128"/>
      <c r="G3487" s="129"/>
      <c r="I3487" s="130"/>
    </row>
    <row r="3488" spans="2:9">
      <c r="B3488" s="127"/>
      <c r="C3488" s="128"/>
      <c r="E3488" s="128"/>
      <c r="G3488" s="129"/>
      <c r="I3488" s="130"/>
    </row>
    <row r="3489" spans="2:9">
      <c r="B3489" s="127"/>
      <c r="C3489" s="128"/>
      <c r="E3489" s="128"/>
      <c r="G3489" s="129"/>
      <c r="I3489" s="130"/>
    </row>
    <row r="3490" spans="2:9">
      <c r="B3490" s="127"/>
      <c r="C3490" s="128"/>
      <c r="E3490" s="128"/>
      <c r="G3490" s="129"/>
      <c r="I3490" s="130"/>
    </row>
    <row r="3491" spans="2:9">
      <c r="B3491" s="127"/>
      <c r="C3491" s="128"/>
      <c r="E3491" s="128"/>
      <c r="G3491" s="129"/>
      <c r="I3491" s="130"/>
    </row>
    <row r="3492" spans="2:9">
      <c r="B3492" s="127"/>
      <c r="C3492" s="128"/>
      <c r="E3492" s="128"/>
      <c r="G3492" s="129"/>
      <c r="I3492" s="130"/>
    </row>
    <row r="3493" spans="2:9">
      <c r="B3493" s="127"/>
      <c r="C3493" s="128"/>
      <c r="E3493" s="128"/>
      <c r="G3493" s="129"/>
      <c r="I3493" s="130"/>
    </row>
    <row r="3494" spans="2:9">
      <c r="B3494" s="127"/>
      <c r="C3494" s="128"/>
      <c r="E3494" s="128"/>
      <c r="G3494" s="129"/>
      <c r="I3494" s="130"/>
    </row>
    <row r="3495" spans="2:9">
      <c r="B3495" s="127"/>
      <c r="C3495" s="128"/>
      <c r="E3495" s="128"/>
      <c r="G3495" s="129"/>
      <c r="I3495" s="130"/>
    </row>
    <row r="3496" spans="2:9">
      <c r="B3496" s="127"/>
      <c r="C3496" s="128"/>
      <c r="E3496" s="128"/>
      <c r="G3496" s="129"/>
      <c r="I3496" s="130"/>
    </row>
    <row r="3497" spans="2:9">
      <c r="B3497" s="127"/>
      <c r="C3497" s="128"/>
      <c r="E3497" s="128"/>
      <c r="G3497" s="129"/>
      <c r="I3497" s="130"/>
    </row>
    <row r="3498" spans="2:9">
      <c r="B3498" s="127"/>
      <c r="C3498" s="128"/>
      <c r="E3498" s="128"/>
      <c r="G3498" s="129"/>
      <c r="I3498" s="130"/>
    </row>
    <row r="3499" spans="2:9">
      <c r="B3499" s="127"/>
      <c r="C3499" s="128"/>
      <c r="E3499" s="128"/>
      <c r="G3499" s="129"/>
      <c r="I3499" s="130"/>
    </row>
    <row r="3500" spans="2:9">
      <c r="B3500" s="127"/>
      <c r="C3500" s="128"/>
      <c r="E3500" s="128"/>
      <c r="G3500" s="129"/>
      <c r="I3500" s="130"/>
    </row>
    <row r="3501" spans="2:9">
      <c r="B3501" s="127"/>
      <c r="C3501" s="128"/>
      <c r="E3501" s="128"/>
      <c r="G3501" s="129"/>
      <c r="I3501" s="130"/>
    </row>
    <row r="3502" spans="2:9">
      <c r="B3502" s="127"/>
      <c r="C3502" s="128"/>
      <c r="E3502" s="128"/>
      <c r="G3502" s="129"/>
      <c r="I3502" s="130"/>
    </row>
    <row r="3503" spans="2:9">
      <c r="B3503" s="127"/>
      <c r="C3503" s="128"/>
      <c r="E3503" s="128"/>
      <c r="G3503" s="129"/>
      <c r="I3503" s="130"/>
    </row>
    <row r="3504" spans="2:9">
      <c r="B3504" s="127"/>
      <c r="C3504" s="128"/>
      <c r="E3504" s="128"/>
      <c r="G3504" s="129"/>
      <c r="I3504" s="130"/>
    </row>
    <row r="3505" spans="2:9">
      <c r="B3505" s="127"/>
      <c r="C3505" s="128"/>
      <c r="E3505" s="128"/>
      <c r="G3505" s="129"/>
      <c r="I3505" s="130"/>
    </row>
    <row r="3506" spans="2:9">
      <c r="B3506" s="127"/>
      <c r="C3506" s="128"/>
      <c r="E3506" s="128"/>
      <c r="G3506" s="129"/>
      <c r="I3506" s="130"/>
    </row>
    <row r="3507" spans="2:9">
      <c r="B3507" s="127"/>
      <c r="C3507" s="128"/>
      <c r="E3507" s="128"/>
      <c r="G3507" s="129"/>
      <c r="I3507" s="130"/>
    </row>
    <row r="3508" spans="2:9">
      <c r="B3508" s="127"/>
      <c r="C3508" s="128"/>
      <c r="E3508" s="128"/>
      <c r="G3508" s="129"/>
      <c r="I3508" s="130"/>
    </row>
    <row r="3509" spans="2:9">
      <c r="B3509" s="127"/>
      <c r="C3509" s="128"/>
      <c r="E3509" s="128"/>
      <c r="G3509" s="129"/>
      <c r="I3509" s="130"/>
    </row>
    <row r="3510" spans="2:9">
      <c r="B3510" s="127"/>
      <c r="C3510" s="128"/>
      <c r="E3510" s="128"/>
      <c r="G3510" s="129"/>
      <c r="I3510" s="130"/>
    </row>
    <row r="3511" spans="2:9">
      <c r="B3511" s="127"/>
      <c r="C3511" s="128"/>
      <c r="E3511" s="128"/>
      <c r="G3511" s="129"/>
      <c r="I3511" s="130"/>
    </row>
    <row r="3512" spans="2:9">
      <c r="B3512" s="127"/>
      <c r="C3512" s="128"/>
      <c r="E3512" s="128"/>
      <c r="G3512" s="129"/>
      <c r="I3512" s="130"/>
    </row>
    <row r="3513" spans="2:9">
      <c r="B3513" s="127"/>
      <c r="C3513" s="128"/>
      <c r="E3513" s="128"/>
      <c r="G3513" s="129"/>
      <c r="I3513" s="130"/>
    </row>
    <row r="3514" spans="2:9">
      <c r="B3514" s="127"/>
      <c r="C3514" s="128"/>
      <c r="E3514" s="128"/>
      <c r="G3514" s="129"/>
      <c r="I3514" s="130"/>
    </row>
    <row r="3515" spans="2:9">
      <c r="B3515" s="127"/>
      <c r="C3515" s="128"/>
      <c r="E3515" s="128"/>
      <c r="G3515" s="129"/>
      <c r="I3515" s="130"/>
    </row>
    <row r="3516" spans="2:9">
      <c r="B3516" s="127"/>
      <c r="C3516" s="128"/>
      <c r="E3516" s="128"/>
      <c r="G3516" s="129"/>
      <c r="I3516" s="130"/>
    </row>
    <row r="3517" spans="2:9">
      <c r="B3517" s="127"/>
      <c r="C3517" s="128"/>
      <c r="E3517" s="128"/>
      <c r="G3517" s="129"/>
      <c r="I3517" s="130"/>
    </row>
    <row r="3518" spans="2:9">
      <c r="B3518" s="127"/>
      <c r="C3518" s="128"/>
      <c r="E3518" s="128"/>
      <c r="G3518" s="129"/>
      <c r="I3518" s="130"/>
    </row>
    <row r="3519" spans="2:9">
      <c r="B3519" s="127"/>
      <c r="C3519" s="128"/>
      <c r="E3519" s="128"/>
      <c r="G3519" s="129"/>
      <c r="I3519" s="130"/>
    </row>
    <row r="3520" spans="2:9">
      <c r="B3520" s="127"/>
      <c r="C3520" s="128"/>
      <c r="E3520" s="128"/>
      <c r="G3520" s="129"/>
      <c r="I3520" s="130"/>
    </row>
    <row r="3521" spans="2:9">
      <c r="B3521" s="127"/>
      <c r="C3521" s="128"/>
      <c r="E3521" s="128"/>
      <c r="G3521" s="129"/>
      <c r="I3521" s="130"/>
    </row>
    <row r="3522" spans="2:9">
      <c r="B3522" s="127"/>
      <c r="C3522" s="128"/>
      <c r="E3522" s="128"/>
      <c r="G3522" s="129"/>
      <c r="I3522" s="130"/>
    </row>
    <row r="3523" spans="2:9">
      <c r="B3523" s="127"/>
      <c r="C3523" s="128"/>
      <c r="E3523" s="128"/>
      <c r="G3523" s="129"/>
      <c r="I3523" s="130"/>
    </row>
    <row r="3524" spans="2:9">
      <c r="B3524" s="127"/>
      <c r="C3524" s="128"/>
      <c r="E3524" s="128"/>
      <c r="G3524" s="129"/>
      <c r="I3524" s="130"/>
    </row>
    <row r="3525" spans="2:9">
      <c r="B3525" s="127"/>
      <c r="C3525" s="128"/>
      <c r="E3525" s="128"/>
      <c r="G3525" s="129"/>
      <c r="I3525" s="130"/>
    </row>
    <row r="3526" spans="2:9">
      <c r="B3526" s="127"/>
      <c r="C3526" s="128"/>
      <c r="E3526" s="128"/>
      <c r="G3526" s="129"/>
      <c r="I3526" s="130"/>
    </row>
    <row r="3527" spans="2:9">
      <c r="B3527" s="127"/>
      <c r="C3527" s="128"/>
      <c r="E3527" s="128"/>
      <c r="G3527" s="129"/>
      <c r="I3527" s="130"/>
    </row>
    <row r="3528" spans="2:9">
      <c r="B3528" s="127"/>
      <c r="C3528" s="128"/>
      <c r="E3528" s="128"/>
      <c r="G3528" s="129"/>
      <c r="I3528" s="130"/>
    </row>
    <row r="3529" spans="2:9">
      <c r="B3529" s="127"/>
      <c r="C3529" s="128"/>
      <c r="E3529" s="128"/>
      <c r="G3529" s="129"/>
      <c r="I3529" s="130"/>
    </row>
    <row r="3530" spans="2:9">
      <c r="B3530" s="127"/>
      <c r="C3530" s="128"/>
      <c r="E3530" s="128"/>
      <c r="G3530" s="129"/>
      <c r="I3530" s="130"/>
    </row>
    <row r="3531" spans="2:9">
      <c r="B3531" s="127"/>
      <c r="C3531" s="128"/>
      <c r="E3531" s="128"/>
      <c r="G3531" s="129"/>
      <c r="I3531" s="130"/>
    </row>
    <row r="3532" spans="2:9">
      <c r="B3532" s="127"/>
      <c r="C3532" s="128"/>
      <c r="E3532" s="128"/>
      <c r="G3532" s="129"/>
      <c r="I3532" s="130"/>
    </row>
    <row r="3533" spans="2:9">
      <c r="B3533" s="127"/>
      <c r="C3533" s="128"/>
      <c r="E3533" s="128"/>
      <c r="G3533" s="129"/>
      <c r="I3533" s="130"/>
    </row>
    <row r="3534" spans="2:9">
      <c r="B3534" s="127"/>
      <c r="C3534" s="128"/>
      <c r="E3534" s="128"/>
      <c r="G3534" s="129"/>
      <c r="I3534" s="130"/>
    </row>
    <row r="3535" spans="2:9">
      <c r="B3535" s="127"/>
      <c r="C3535" s="128"/>
      <c r="E3535" s="128"/>
      <c r="G3535" s="129"/>
      <c r="I3535" s="130"/>
    </row>
    <row r="3536" spans="2:9">
      <c r="B3536" s="127"/>
      <c r="C3536" s="128"/>
      <c r="E3536" s="128"/>
      <c r="G3536" s="129"/>
      <c r="I3536" s="130"/>
    </row>
    <row r="3537" spans="2:9">
      <c r="B3537" s="127"/>
      <c r="C3537" s="128"/>
      <c r="E3537" s="128"/>
      <c r="G3537" s="129"/>
      <c r="I3537" s="130"/>
    </row>
    <row r="3538" spans="2:9">
      <c r="B3538" s="127"/>
      <c r="C3538" s="128"/>
      <c r="E3538" s="128"/>
      <c r="G3538" s="129"/>
      <c r="I3538" s="130"/>
    </row>
    <row r="3539" spans="2:9">
      <c r="B3539" s="127"/>
      <c r="C3539" s="128"/>
      <c r="E3539" s="128"/>
      <c r="G3539" s="129"/>
      <c r="I3539" s="130"/>
    </row>
    <row r="3540" spans="2:9">
      <c r="B3540" s="127"/>
      <c r="C3540" s="128"/>
      <c r="E3540" s="128"/>
      <c r="G3540" s="129"/>
      <c r="I3540" s="130"/>
    </row>
    <row r="3541" spans="2:9">
      <c r="B3541" s="127"/>
      <c r="C3541" s="128"/>
      <c r="E3541" s="128"/>
      <c r="G3541" s="129"/>
      <c r="I3541" s="130"/>
    </row>
    <row r="3542" spans="2:9">
      <c r="B3542" s="127"/>
      <c r="C3542" s="128"/>
      <c r="E3542" s="128"/>
      <c r="G3542" s="129"/>
      <c r="I3542" s="130"/>
    </row>
    <row r="3543" spans="2:9">
      <c r="B3543" s="127"/>
      <c r="C3543" s="128"/>
      <c r="E3543" s="128"/>
      <c r="G3543" s="129"/>
      <c r="I3543" s="130"/>
    </row>
    <row r="3544" spans="2:9">
      <c r="B3544" s="127"/>
      <c r="C3544" s="128"/>
      <c r="E3544" s="128"/>
      <c r="G3544" s="129"/>
      <c r="I3544" s="130"/>
    </row>
    <row r="3545" spans="2:9">
      <c r="B3545" s="127"/>
      <c r="C3545" s="128"/>
      <c r="E3545" s="128"/>
      <c r="G3545" s="129"/>
      <c r="I3545" s="130"/>
    </row>
    <row r="3546" spans="2:9">
      <c r="B3546" s="127"/>
      <c r="C3546" s="128"/>
      <c r="E3546" s="128"/>
      <c r="G3546" s="129"/>
      <c r="I3546" s="130"/>
    </row>
    <row r="3547" spans="2:9">
      <c r="B3547" s="127"/>
      <c r="C3547" s="128"/>
      <c r="E3547" s="128"/>
      <c r="G3547" s="129"/>
      <c r="I3547" s="130"/>
    </row>
    <row r="3548" spans="2:9">
      <c r="B3548" s="127"/>
      <c r="C3548" s="128"/>
      <c r="E3548" s="128"/>
      <c r="G3548" s="129"/>
      <c r="I3548" s="130"/>
    </row>
    <row r="3549" spans="2:9">
      <c r="B3549" s="127"/>
      <c r="C3549" s="128"/>
      <c r="E3549" s="128"/>
      <c r="G3549" s="129"/>
      <c r="I3549" s="130"/>
    </row>
    <row r="3550" spans="2:9">
      <c r="B3550" s="127"/>
      <c r="C3550" s="128"/>
      <c r="E3550" s="128"/>
      <c r="G3550" s="129"/>
      <c r="I3550" s="130"/>
    </row>
    <row r="3551" spans="2:9">
      <c r="B3551" s="127"/>
      <c r="C3551" s="128"/>
      <c r="E3551" s="128"/>
      <c r="G3551" s="129"/>
      <c r="I3551" s="130"/>
    </row>
    <row r="3552" spans="2:9">
      <c r="B3552" s="127"/>
      <c r="C3552" s="128"/>
      <c r="E3552" s="128"/>
      <c r="G3552" s="129"/>
      <c r="I3552" s="130"/>
    </row>
    <row r="3553" spans="2:9">
      <c r="B3553" s="127"/>
      <c r="C3553" s="128"/>
      <c r="E3553" s="128"/>
      <c r="G3553" s="129"/>
      <c r="I3553" s="130"/>
    </row>
    <row r="3554" spans="2:9">
      <c r="B3554" s="127"/>
      <c r="C3554" s="128"/>
      <c r="E3554" s="128"/>
      <c r="G3554" s="129"/>
      <c r="I3554" s="130"/>
    </row>
    <row r="3555" spans="2:9">
      <c r="B3555" s="127"/>
      <c r="C3555" s="128"/>
      <c r="E3555" s="128"/>
      <c r="G3555" s="129"/>
      <c r="I3555" s="130"/>
    </row>
    <row r="3556" spans="2:9">
      <c r="B3556" s="127"/>
      <c r="C3556" s="128"/>
      <c r="E3556" s="128"/>
      <c r="G3556" s="129"/>
      <c r="I3556" s="130"/>
    </row>
    <row r="3557" spans="2:9">
      <c r="B3557" s="127"/>
      <c r="C3557" s="128"/>
      <c r="E3557" s="128"/>
      <c r="G3557" s="129"/>
      <c r="I3557" s="130"/>
    </row>
    <row r="3558" spans="2:9">
      <c r="B3558" s="127"/>
      <c r="C3558" s="128"/>
      <c r="E3558" s="128"/>
      <c r="G3558" s="129"/>
      <c r="I3558" s="130"/>
    </row>
    <row r="3559" spans="2:9">
      <c r="B3559" s="127"/>
      <c r="C3559" s="128"/>
      <c r="E3559" s="128"/>
      <c r="G3559" s="129"/>
      <c r="I3559" s="130"/>
    </row>
    <row r="3560" spans="2:9">
      <c r="B3560" s="127"/>
      <c r="C3560" s="128"/>
      <c r="E3560" s="128"/>
      <c r="G3560" s="129"/>
      <c r="I3560" s="130"/>
    </row>
    <row r="3561" spans="2:9">
      <c r="B3561" s="127"/>
      <c r="C3561" s="128"/>
      <c r="E3561" s="128"/>
      <c r="G3561" s="129"/>
      <c r="I3561" s="130"/>
    </row>
    <row r="3562" spans="2:9">
      <c r="B3562" s="127"/>
      <c r="C3562" s="128"/>
      <c r="E3562" s="128"/>
      <c r="G3562" s="129"/>
      <c r="I3562" s="130"/>
    </row>
    <row r="3563" spans="2:9">
      <c r="B3563" s="127"/>
      <c r="C3563" s="128"/>
      <c r="E3563" s="128"/>
      <c r="G3563" s="129"/>
      <c r="I3563" s="130"/>
    </row>
    <row r="3564" spans="2:9">
      <c r="B3564" s="127"/>
      <c r="C3564" s="128"/>
      <c r="E3564" s="128"/>
      <c r="G3564" s="129"/>
      <c r="I3564" s="130"/>
    </row>
    <row r="3565" spans="2:9">
      <c r="B3565" s="127"/>
      <c r="C3565" s="128"/>
      <c r="E3565" s="128"/>
      <c r="G3565" s="129"/>
      <c r="I3565" s="130"/>
    </row>
    <row r="3566" spans="2:9">
      <c r="B3566" s="127"/>
      <c r="C3566" s="128"/>
      <c r="E3566" s="128"/>
      <c r="G3566" s="129"/>
      <c r="I3566" s="130"/>
    </row>
    <row r="3567" spans="2:9">
      <c r="B3567" s="127"/>
      <c r="C3567" s="128"/>
      <c r="E3567" s="128"/>
      <c r="G3567" s="129"/>
      <c r="I3567" s="130"/>
    </row>
    <row r="3568" spans="2:9">
      <c r="B3568" s="127"/>
      <c r="C3568" s="128"/>
      <c r="E3568" s="128"/>
      <c r="G3568" s="129"/>
      <c r="I3568" s="130"/>
    </row>
    <row r="3569" spans="2:9">
      <c r="B3569" s="127"/>
      <c r="C3569" s="128"/>
      <c r="E3569" s="128"/>
      <c r="G3569" s="129"/>
      <c r="I3569" s="130"/>
    </row>
    <row r="3570" spans="2:9">
      <c r="B3570" s="127"/>
      <c r="C3570" s="128"/>
      <c r="E3570" s="128"/>
      <c r="G3570" s="129"/>
      <c r="I3570" s="130"/>
    </row>
    <row r="3571" spans="2:9">
      <c r="B3571" s="127"/>
      <c r="C3571" s="128"/>
      <c r="E3571" s="128"/>
      <c r="G3571" s="129"/>
      <c r="I3571" s="130"/>
    </row>
    <row r="3572" spans="2:9">
      <c r="B3572" s="127"/>
      <c r="C3572" s="128"/>
      <c r="E3572" s="128"/>
      <c r="G3572" s="129"/>
      <c r="I3572" s="130"/>
    </row>
    <row r="3573" spans="2:9">
      <c r="B3573" s="127"/>
      <c r="C3573" s="128"/>
      <c r="E3573" s="128"/>
      <c r="G3573" s="129"/>
      <c r="I3573" s="130"/>
    </row>
    <row r="3574" spans="2:9">
      <c r="B3574" s="127"/>
      <c r="C3574" s="128"/>
      <c r="E3574" s="128"/>
      <c r="G3574" s="129"/>
      <c r="I3574" s="130"/>
    </row>
    <row r="3575" spans="2:9">
      <c r="B3575" s="127"/>
      <c r="C3575" s="128"/>
      <c r="E3575" s="128"/>
      <c r="G3575" s="129"/>
      <c r="I3575" s="130"/>
    </row>
    <row r="3576" spans="2:9">
      <c r="B3576" s="127"/>
      <c r="C3576" s="128"/>
      <c r="E3576" s="128"/>
      <c r="G3576" s="129"/>
      <c r="I3576" s="130"/>
    </row>
    <row r="3577" spans="2:9">
      <c r="B3577" s="127"/>
      <c r="C3577" s="128"/>
      <c r="E3577" s="128"/>
      <c r="G3577" s="129"/>
      <c r="I3577" s="130"/>
    </row>
    <row r="3578" spans="2:9">
      <c r="B3578" s="127"/>
      <c r="C3578" s="128"/>
      <c r="E3578" s="128"/>
      <c r="G3578" s="129"/>
      <c r="I3578" s="130"/>
    </row>
    <row r="3579" spans="2:9">
      <c r="B3579" s="127"/>
      <c r="C3579" s="128"/>
      <c r="E3579" s="128"/>
      <c r="G3579" s="129"/>
      <c r="I3579" s="130"/>
    </row>
    <row r="3580" spans="2:9">
      <c r="B3580" s="127"/>
      <c r="C3580" s="128"/>
      <c r="E3580" s="128"/>
      <c r="G3580" s="129"/>
      <c r="I3580" s="130"/>
    </row>
    <row r="3581" spans="2:9">
      <c r="B3581" s="127"/>
      <c r="C3581" s="128"/>
      <c r="E3581" s="128"/>
      <c r="G3581" s="129"/>
      <c r="I3581" s="130"/>
    </row>
    <row r="3582" spans="2:9">
      <c r="B3582" s="127"/>
      <c r="C3582" s="128"/>
      <c r="E3582" s="128"/>
      <c r="G3582" s="129"/>
      <c r="I3582" s="130"/>
    </row>
    <row r="3583" spans="2:9">
      <c r="B3583" s="127"/>
      <c r="C3583" s="128"/>
      <c r="E3583" s="128"/>
      <c r="G3583" s="129"/>
      <c r="I3583" s="130"/>
    </row>
    <row r="3584" spans="2:9">
      <c r="B3584" s="127"/>
      <c r="C3584" s="128"/>
      <c r="E3584" s="128"/>
      <c r="G3584" s="129"/>
      <c r="I3584" s="130"/>
    </row>
    <row r="3585" spans="2:9">
      <c r="B3585" s="127"/>
      <c r="C3585" s="128"/>
      <c r="E3585" s="128"/>
      <c r="G3585" s="129"/>
      <c r="I3585" s="130"/>
    </row>
    <row r="3586" spans="2:9">
      <c r="B3586" s="127"/>
      <c r="C3586" s="128"/>
      <c r="E3586" s="128"/>
      <c r="G3586" s="129"/>
      <c r="I3586" s="130"/>
    </row>
    <row r="3587" spans="2:9">
      <c r="B3587" s="127"/>
      <c r="C3587" s="128"/>
      <c r="E3587" s="128"/>
      <c r="G3587" s="129"/>
      <c r="I3587" s="130"/>
    </row>
    <row r="3588" spans="2:9">
      <c r="B3588" s="127"/>
      <c r="C3588" s="128"/>
      <c r="E3588" s="128"/>
      <c r="G3588" s="129"/>
      <c r="I3588" s="130"/>
    </row>
    <row r="3589" spans="2:9">
      <c r="B3589" s="127"/>
      <c r="C3589" s="128"/>
      <c r="E3589" s="128"/>
      <c r="G3589" s="129"/>
      <c r="I3589" s="130"/>
    </row>
    <row r="3590" spans="2:9">
      <c r="B3590" s="127"/>
      <c r="C3590" s="128"/>
      <c r="E3590" s="128"/>
      <c r="G3590" s="129"/>
      <c r="I3590" s="130"/>
    </row>
    <row r="3591" spans="2:9">
      <c r="B3591" s="127"/>
      <c r="C3591" s="128"/>
      <c r="E3591" s="128"/>
      <c r="G3591" s="129"/>
      <c r="I3591" s="130"/>
    </row>
    <row r="3592" spans="2:9">
      <c r="B3592" s="127"/>
      <c r="C3592" s="128"/>
      <c r="E3592" s="128"/>
      <c r="G3592" s="129"/>
      <c r="I3592" s="130"/>
    </row>
    <row r="3593" spans="2:9">
      <c r="B3593" s="127"/>
      <c r="C3593" s="128"/>
      <c r="E3593" s="128"/>
      <c r="G3593" s="129"/>
      <c r="I3593" s="130"/>
    </row>
    <row r="3594" spans="2:9">
      <c r="B3594" s="127"/>
      <c r="C3594" s="128"/>
      <c r="E3594" s="128"/>
      <c r="G3594" s="129"/>
      <c r="I3594" s="130"/>
    </row>
    <row r="3595" spans="2:9">
      <c r="B3595" s="127"/>
      <c r="C3595" s="128"/>
      <c r="E3595" s="128"/>
      <c r="G3595" s="129"/>
      <c r="I3595" s="130"/>
    </row>
    <row r="3596" spans="2:9">
      <c r="B3596" s="127"/>
      <c r="C3596" s="128"/>
      <c r="E3596" s="128"/>
      <c r="G3596" s="129"/>
      <c r="I3596" s="130"/>
    </row>
    <row r="3597" spans="2:9">
      <c r="B3597" s="127"/>
      <c r="C3597" s="128"/>
      <c r="E3597" s="128"/>
      <c r="G3597" s="129"/>
      <c r="I3597" s="130"/>
    </row>
    <row r="3598" spans="2:9">
      <c r="B3598" s="127"/>
      <c r="C3598" s="128"/>
      <c r="E3598" s="128"/>
      <c r="G3598" s="129"/>
      <c r="I3598" s="130"/>
    </row>
    <row r="3599" spans="2:9">
      <c r="B3599" s="127"/>
      <c r="C3599" s="128"/>
      <c r="E3599" s="128"/>
      <c r="G3599" s="129"/>
      <c r="I3599" s="130"/>
    </row>
    <row r="3600" spans="2:9">
      <c r="B3600" s="127"/>
      <c r="C3600" s="128"/>
      <c r="E3600" s="128"/>
      <c r="G3600" s="129"/>
      <c r="I3600" s="130"/>
    </row>
    <row r="3601" spans="2:9">
      <c r="B3601" s="127"/>
      <c r="C3601" s="128"/>
      <c r="E3601" s="128"/>
      <c r="G3601" s="129"/>
      <c r="I3601" s="130"/>
    </row>
    <row r="3602" spans="2:9">
      <c r="B3602" s="127"/>
      <c r="C3602" s="128"/>
      <c r="E3602" s="128"/>
      <c r="G3602" s="129"/>
      <c r="I3602" s="130"/>
    </row>
    <row r="3603" spans="2:9">
      <c r="B3603" s="127"/>
      <c r="C3603" s="128"/>
      <c r="E3603" s="128"/>
      <c r="G3603" s="129"/>
      <c r="I3603" s="130"/>
    </row>
    <row r="3604" spans="2:9">
      <c r="B3604" s="127"/>
      <c r="C3604" s="128"/>
      <c r="E3604" s="128"/>
      <c r="G3604" s="129"/>
      <c r="I3604" s="130"/>
    </row>
    <row r="3605" spans="2:9">
      <c r="B3605" s="127"/>
      <c r="C3605" s="128"/>
      <c r="E3605" s="128"/>
      <c r="G3605" s="129"/>
      <c r="I3605" s="130"/>
    </row>
    <row r="3606" spans="2:9">
      <c r="B3606" s="127"/>
      <c r="C3606" s="128"/>
      <c r="E3606" s="128"/>
      <c r="G3606" s="129"/>
      <c r="I3606" s="130"/>
    </row>
    <row r="3607" spans="2:9">
      <c r="B3607" s="127"/>
      <c r="C3607" s="128"/>
      <c r="E3607" s="128"/>
      <c r="G3607" s="129"/>
      <c r="I3607" s="130"/>
    </row>
    <row r="3608" spans="2:9">
      <c r="B3608" s="127"/>
      <c r="C3608" s="128"/>
      <c r="E3608" s="128"/>
      <c r="G3608" s="129"/>
      <c r="I3608" s="130"/>
    </row>
    <row r="3609" spans="2:9">
      <c r="B3609" s="127"/>
      <c r="C3609" s="128"/>
      <c r="E3609" s="128"/>
      <c r="G3609" s="129"/>
      <c r="I3609" s="130"/>
    </row>
    <row r="3610" spans="2:9">
      <c r="B3610" s="127"/>
      <c r="C3610" s="128"/>
      <c r="E3610" s="128"/>
      <c r="G3610" s="129"/>
      <c r="I3610" s="130"/>
    </row>
    <row r="3611" spans="2:9">
      <c r="B3611" s="127"/>
      <c r="C3611" s="128"/>
      <c r="E3611" s="128"/>
      <c r="G3611" s="129"/>
      <c r="I3611" s="130"/>
    </row>
    <row r="3612" spans="2:9">
      <c r="B3612" s="127"/>
      <c r="C3612" s="128"/>
      <c r="E3612" s="128"/>
      <c r="G3612" s="129"/>
      <c r="I3612" s="130"/>
    </row>
    <row r="3613" spans="2:9">
      <c r="B3613" s="127"/>
      <c r="C3613" s="128"/>
      <c r="E3613" s="128"/>
      <c r="G3613" s="129"/>
      <c r="I3613" s="130"/>
    </row>
    <row r="3614" spans="2:9">
      <c r="B3614" s="127"/>
      <c r="C3614" s="128"/>
      <c r="E3614" s="128"/>
      <c r="G3614" s="129"/>
      <c r="I3614" s="130"/>
    </row>
    <row r="3615" spans="2:9">
      <c r="B3615" s="127"/>
      <c r="C3615" s="128"/>
      <c r="E3615" s="128"/>
      <c r="G3615" s="129"/>
      <c r="I3615" s="130"/>
    </row>
    <row r="3616" spans="2:9">
      <c r="B3616" s="127"/>
      <c r="C3616" s="128"/>
      <c r="E3616" s="128"/>
      <c r="G3616" s="129"/>
      <c r="I3616" s="130"/>
    </row>
    <row r="3617" spans="2:9">
      <c r="B3617" s="127"/>
      <c r="C3617" s="128"/>
      <c r="E3617" s="128"/>
      <c r="G3617" s="129"/>
      <c r="I3617" s="130"/>
    </row>
    <row r="3618" spans="2:9">
      <c r="B3618" s="127"/>
      <c r="C3618" s="128"/>
      <c r="E3618" s="128"/>
      <c r="G3618" s="129"/>
      <c r="I3618" s="130"/>
    </row>
    <row r="3619" spans="2:9">
      <c r="B3619" s="127"/>
      <c r="C3619" s="128"/>
      <c r="E3619" s="128"/>
      <c r="G3619" s="129"/>
      <c r="I3619" s="130"/>
    </row>
    <row r="3620" spans="2:9">
      <c r="B3620" s="127"/>
      <c r="C3620" s="128"/>
      <c r="E3620" s="128"/>
      <c r="G3620" s="129"/>
      <c r="I3620" s="130"/>
    </row>
    <row r="3621" spans="2:9">
      <c r="B3621" s="127"/>
      <c r="C3621" s="128"/>
      <c r="E3621" s="128"/>
      <c r="G3621" s="129"/>
      <c r="I3621" s="130"/>
    </row>
    <row r="3622" spans="2:9">
      <c r="B3622" s="127"/>
      <c r="C3622" s="128"/>
      <c r="E3622" s="128"/>
      <c r="G3622" s="129"/>
      <c r="I3622" s="130"/>
    </row>
    <row r="3623" spans="2:9">
      <c r="B3623" s="127"/>
      <c r="C3623" s="128"/>
      <c r="E3623" s="128"/>
      <c r="G3623" s="129"/>
      <c r="I3623" s="130"/>
    </row>
    <row r="3624" spans="2:9">
      <c r="B3624" s="127"/>
      <c r="C3624" s="128"/>
      <c r="E3624" s="128"/>
      <c r="G3624" s="129"/>
      <c r="I3624" s="130"/>
    </row>
    <row r="3625" spans="2:9">
      <c r="B3625" s="127"/>
      <c r="C3625" s="128"/>
      <c r="E3625" s="128"/>
      <c r="G3625" s="129"/>
      <c r="I3625" s="130"/>
    </row>
    <row r="3626" spans="2:9">
      <c r="B3626" s="127"/>
      <c r="C3626" s="128"/>
      <c r="E3626" s="128"/>
      <c r="G3626" s="129"/>
      <c r="I3626" s="130"/>
    </row>
    <row r="3627" spans="2:9">
      <c r="B3627" s="127"/>
      <c r="C3627" s="128"/>
      <c r="E3627" s="128"/>
      <c r="G3627" s="129"/>
      <c r="I3627" s="130"/>
    </row>
    <row r="3628" spans="2:9">
      <c r="B3628" s="127"/>
      <c r="C3628" s="128"/>
      <c r="E3628" s="128"/>
      <c r="G3628" s="129"/>
      <c r="I3628" s="130"/>
    </row>
    <row r="3629" spans="2:9">
      <c r="B3629" s="127"/>
      <c r="C3629" s="128"/>
      <c r="E3629" s="128"/>
      <c r="G3629" s="129"/>
      <c r="I3629" s="130"/>
    </row>
    <row r="3630" spans="2:9">
      <c r="B3630" s="127"/>
      <c r="C3630" s="128"/>
      <c r="E3630" s="128"/>
      <c r="G3630" s="129"/>
      <c r="I3630" s="130"/>
    </row>
    <row r="3631" spans="2:9">
      <c r="B3631" s="127"/>
      <c r="C3631" s="128"/>
      <c r="E3631" s="128"/>
      <c r="G3631" s="129"/>
      <c r="I3631" s="130"/>
    </row>
    <row r="3632" spans="2:9">
      <c r="B3632" s="127"/>
      <c r="C3632" s="128"/>
      <c r="E3632" s="128"/>
      <c r="G3632" s="129"/>
      <c r="I3632" s="130"/>
    </row>
    <row r="3633" spans="2:9">
      <c r="B3633" s="127"/>
      <c r="C3633" s="128"/>
      <c r="E3633" s="128"/>
      <c r="G3633" s="129"/>
      <c r="I3633" s="130"/>
    </row>
    <row r="3634" spans="2:9">
      <c r="B3634" s="127"/>
      <c r="C3634" s="128"/>
      <c r="E3634" s="128"/>
      <c r="G3634" s="129"/>
      <c r="I3634" s="130"/>
    </row>
    <row r="3635" spans="2:9">
      <c r="B3635" s="127"/>
      <c r="C3635" s="128"/>
      <c r="E3635" s="128"/>
      <c r="G3635" s="129"/>
      <c r="I3635" s="130"/>
    </row>
    <row r="3636" spans="2:9">
      <c r="B3636" s="127"/>
      <c r="C3636" s="128"/>
      <c r="E3636" s="128"/>
      <c r="G3636" s="129"/>
      <c r="I3636" s="130"/>
    </row>
    <row r="3637" spans="2:9">
      <c r="B3637" s="127"/>
      <c r="C3637" s="128"/>
      <c r="E3637" s="128"/>
      <c r="G3637" s="129"/>
      <c r="I3637" s="130"/>
    </row>
    <row r="3638" spans="2:9">
      <c r="B3638" s="127"/>
      <c r="C3638" s="128"/>
      <c r="E3638" s="128"/>
      <c r="G3638" s="129"/>
      <c r="I3638" s="130"/>
    </row>
    <row r="3639" spans="2:9">
      <c r="B3639" s="127"/>
      <c r="C3639" s="128"/>
      <c r="E3639" s="128"/>
      <c r="G3639" s="129"/>
      <c r="I3639" s="130"/>
    </row>
    <row r="3640" spans="2:9">
      <c r="B3640" s="127"/>
      <c r="C3640" s="128"/>
      <c r="E3640" s="128"/>
      <c r="G3640" s="129"/>
      <c r="I3640" s="130"/>
    </row>
    <row r="3641" spans="2:9">
      <c r="B3641" s="127"/>
      <c r="C3641" s="128"/>
      <c r="E3641" s="128"/>
      <c r="G3641" s="129"/>
      <c r="I3641" s="130"/>
    </row>
    <row r="3642" spans="2:9">
      <c r="B3642" s="127"/>
      <c r="C3642" s="128"/>
      <c r="E3642" s="128"/>
      <c r="G3642" s="129"/>
      <c r="I3642" s="130"/>
    </row>
    <row r="3643" spans="2:9">
      <c r="B3643" s="127"/>
      <c r="C3643" s="128"/>
      <c r="E3643" s="128"/>
      <c r="G3643" s="129"/>
      <c r="I3643" s="130"/>
    </row>
    <row r="3644" spans="2:9">
      <c r="B3644" s="127"/>
      <c r="C3644" s="128"/>
      <c r="E3644" s="128"/>
      <c r="G3644" s="129"/>
      <c r="I3644" s="130"/>
    </row>
    <row r="3645" spans="2:9">
      <c r="B3645" s="127"/>
      <c r="C3645" s="128"/>
      <c r="E3645" s="128"/>
      <c r="G3645" s="129"/>
      <c r="I3645" s="130"/>
    </row>
    <row r="3646" spans="2:9">
      <c r="B3646" s="127"/>
      <c r="C3646" s="128"/>
      <c r="E3646" s="128"/>
      <c r="G3646" s="129"/>
      <c r="I3646" s="130"/>
    </row>
    <row r="3647" spans="2:9">
      <c r="B3647" s="127"/>
      <c r="C3647" s="128"/>
      <c r="E3647" s="128"/>
      <c r="G3647" s="129"/>
      <c r="I3647" s="130"/>
    </row>
    <row r="3648" spans="2:9">
      <c r="B3648" s="127"/>
      <c r="C3648" s="128"/>
      <c r="E3648" s="128"/>
      <c r="G3648" s="129"/>
      <c r="I3648" s="130"/>
    </row>
    <row r="3649" spans="2:9">
      <c r="B3649" s="127"/>
      <c r="C3649" s="128"/>
      <c r="E3649" s="128"/>
      <c r="G3649" s="129"/>
      <c r="I3649" s="130"/>
    </row>
    <row r="3650" spans="2:9">
      <c r="B3650" s="127"/>
      <c r="C3650" s="128"/>
      <c r="E3650" s="128"/>
      <c r="G3650" s="129"/>
      <c r="I3650" s="130"/>
    </row>
    <row r="3651" spans="2:9">
      <c r="B3651" s="127"/>
      <c r="C3651" s="128"/>
      <c r="E3651" s="128"/>
      <c r="G3651" s="129"/>
      <c r="I3651" s="130"/>
    </row>
    <row r="3652" spans="2:9">
      <c r="B3652" s="127"/>
      <c r="C3652" s="128"/>
      <c r="E3652" s="128"/>
      <c r="G3652" s="129"/>
      <c r="I3652" s="130"/>
    </row>
    <row r="3653" spans="2:9">
      <c r="B3653" s="127"/>
      <c r="C3653" s="128"/>
      <c r="E3653" s="128"/>
      <c r="G3653" s="129"/>
      <c r="I3653" s="130"/>
    </row>
    <row r="3654" spans="2:9">
      <c r="B3654" s="127"/>
      <c r="C3654" s="128"/>
      <c r="E3654" s="128"/>
      <c r="G3654" s="129"/>
      <c r="I3654" s="130"/>
    </row>
    <row r="3655" spans="2:9">
      <c r="B3655" s="127"/>
      <c r="C3655" s="128"/>
      <c r="E3655" s="128"/>
      <c r="G3655" s="129"/>
      <c r="I3655" s="130"/>
    </row>
    <row r="3656" spans="2:9">
      <c r="B3656" s="127"/>
      <c r="C3656" s="128"/>
      <c r="E3656" s="128"/>
      <c r="G3656" s="129"/>
      <c r="I3656" s="130"/>
    </row>
    <row r="3657" spans="2:9">
      <c r="B3657" s="127"/>
      <c r="C3657" s="128"/>
      <c r="E3657" s="128"/>
      <c r="G3657" s="129"/>
      <c r="I3657" s="130"/>
    </row>
    <row r="3658" spans="2:9">
      <c r="B3658" s="127"/>
      <c r="C3658" s="128"/>
      <c r="E3658" s="128"/>
      <c r="G3658" s="129"/>
      <c r="I3658" s="130"/>
    </row>
    <row r="3659" spans="2:9">
      <c r="B3659" s="127"/>
      <c r="C3659" s="128"/>
      <c r="E3659" s="128"/>
      <c r="G3659" s="129"/>
      <c r="I3659" s="130"/>
    </row>
    <row r="3660" spans="2:9">
      <c r="B3660" s="127"/>
      <c r="C3660" s="128"/>
      <c r="E3660" s="128"/>
      <c r="G3660" s="129"/>
      <c r="I3660" s="130"/>
    </row>
    <row r="3661" spans="2:9">
      <c r="B3661" s="127"/>
      <c r="C3661" s="128"/>
      <c r="E3661" s="128"/>
      <c r="G3661" s="129"/>
      <c r="I3661" s="130"/>
    </row>
    <row r="3662" spans="2:9">
      <c r="B3662" s="127"/>
      <c r="C3662" s="128"/>
      <c r="E3662" s="128"/>
      <c r="G3662" s="129"/>
      <c r="I3662" s="130"/>
    </row>
    <row r="3663" spans="2:9">
      <c r="B3663" s="127"/>
      <c r="C3663" s="128"/>
      <c r="E3663" s="128"/>
      <c r="G3663" s="129"/>
      <c r="I3663" s="130"/>
    </row>
    <row r="3664" spans="2:9">
      <c r="B3664" s="127"/>
      <c r="C3664" s="128"/>
      <c r="E3664" s="128"/>
      <c r="G3664" s="129"/>
      <c r="I3664" s="130"/>
    </row>
    <row r="3665" spans="2:9">
      <c r="B3665" s="127"/>
      <c r="C3665" s="128"/>
      <c r="E3665" s="128"/>
      <c r="G3665" s="129"/>
      <c r="I3665" s="130"/>
    </row>
    <row r="3666" spans="2:9">
      <c r="B3666" s="127"/>
      <c r="C3666" s="128"/>
      <c r="E3666" s="128"/>
      <c r="G3666" s="129"/>
      <c r="I3666" s="130"/>
    </row>
    <row r="3667" spans="2:9">
      <c r="B3667" s="127"/>
      <c r="C3667" s="128"/>
      <c r="E3667" s="128"/>
      <c r="G3667" s="129"/>
      <c r="I3667" s="130"/>
    </row>
    <row r="3668" spans="2:9">
      <c r="B3668" s="127"/>
      <c r="C3668" s="128"/>
      <c r="E3668" s="128"/>
      <c r="G3668" s="129"/>
      <c r="I3668" s="130"/>
    </row>
    <row r="3669" spans="2:9">
      <c r="B3669" s="127"/>
      <c r="C3669" s="128"/>
      <c r="E3669" s="128"/>
      <c r="G3669" s="129"/>
      <c r="I3669" s="130"/>
    </row>
    <row r="3670" spans="2:9">
      <c r="B3670" s="127"/>
      <c r="C3670" s="128"/>
      <c r="E3670" s="128"/>
      <c r="G3670" s="129"/>
      <c r="I3670" s="130"/>
    </row>
    <row r="3671" spans="2:9">
      <c r="B3671" s="127"/>
      <c r="C3671" s="128"/>
      <c r="E3671" s="128"/>
      <c r="G3671" s="129"/>
      <c r="I3671" s="130"/>
    </row>
    <row r="3672" spans="2:9">
      <c r="B3672" s="127"/>
      <c r="C3672" s="128"/>
      <c r="E3672" s="128"/>
      <c r="G3672" s="129"/>
      <c r="I3672" s="130"/>
    </row>
    <row r="3673" spans="2:9">
      <c r="B3673" s="127"/>
      <c r="C3673" s="128"/>
      <c r="E3673" s="128"/>
      <c r="G3673" s="129"/>
      <c r="I3673" s="130"/>
    </row>
    <row r="3674" spans="2:9">
      <c r="B3674" s="127"/>
      <c r="C3674" s="128"/>
      <c r="E3674" s="128"/>
      <c r="G3674" s="129"/>
      <c r="I3674" s="130"/>
    </row>
    <row r="3675" spans="2:9">
      <c r="B3675" s="127"/>
      <c r="C3675" s="128"/>
      <c r="E3675" s="128"/>
      <c r="G3675" s="129"/>
      <c r="I3675" s="130"/>
    </row>
    <row r="3676" spans="2:9">
      <c r="B3676" s="127"/>
      <c r="C3676" s="128"/>
      <c r="E3676" s="128"/>
      <c r="G3676" s="129"/>
      <c r="I3676" s="130"/>
    </row>
    <row r="3677" spans="2:9">
      <c r="B3677" s="127"/>
      <c r="C3677" s="128"/>
      <c r="E3677" s="128"/>
      <c r="G3677" s="129"/>
      <c r="I3677" s="130"/>
    </row>
    <row r="3678" spans="2:9">
      <c r="B3678" s="127"/>
      <c r="C3678" s="128"/>
      <c r="E3678" s="128"/>
      <c r="G3678" s="129"/>
      <c r="I3678" s="130"/>
    </row>
    <row r="3679" spans="2:9">
      <c r="B3679" s="127"/>
      <c r="C3679" s="128"/>
      <c r="E3679" s="128"/>
      <c r="G3679" s="129"/>
      <c r="I3679" s="130"/>
    </row>
    <row r="3680" spans="2:9">
      <c r="B3680" s="127"/>
      <c r="C3680" s="128"/>
      <c r="E3680" s="128"/>
      <c r="G3680" s="129"/>
      <c r="I3680" s="130"/>
    </row>
    <row r="3681" spans="2:9">
      <c r="B3681" s="127"/>
      <c r="C3681" s="128"/>
      <c r="E3681" s="128"/>
      <c r="G3681" s="129"/>
      <c r="I3681" s="130"/>
    </row>
    <row r="3682" spans="2:9">
      <c r="B3682" s="127"/>
      <c r="C3682" s="128"/>
      <c r="E3682" s="128"/>
      <c r="G3682" s="129"/>
      <c r="I3682" s="130"/>
    </row>
    <row r="3683" spans="2:9">
      <c r="B3683" s="127"/>
      <c r="C3683" s="128"/>
      <c r="E3683" s="128"/>
      <c r="G3683" s="129"/>
      <c r="I3683" s="130"/>
    </row>
    <row r="3684" spans="2:9">
      <c r="B3684" s="127"/>
      <c r="C3684" s="128"/>
      <c r="E3684" s="128"/>
      <c r="G3684" s="129"/>
      <c r="I3684" s="130"/>
    </row>
    <row r="3685" spans="2:9">
      <c r="B3685" s="127"/>
      <c r="C3685" s="128"/>
      <c r="E3685" s="128"/>
      <c r="G3685" s="129"/>
      <c r="I3685" s="130"/>
    </row>
    <row r="3686" spans="2:9">
      <c r="B3686" s="127"/>
      <c r="C3686" s="128"/>
      <c r="E3686" s="128"/>
      <c r="G3686" s="129"/>
      <c r="I3686" s="130"/>
    </row>
    <row r="3687" spans="2:9">
      <c r="B3687" s="127"/>
      <c r="C3687" s="128"/>
      <c r="E3687" s="128"/>
      <c r="G3687" s="129"/>
      <c r="I3687" s="130"/>
    </row>
    <row r="3688" spans="2:9">
      <c r="B3688" s="127"/>
      <c r="C3688" s="128"/>
      <c r="E3688" s="128"/>
      <c r="G3688" s="129"/>
      <c r="I3688" s="130"/>
    </row>
    <row r="3689" spans="2:9">
      <c r="B3689" s="127"/>
      <c r="C3689" s="128"/>
      <c r="E3689" s="128"/>
      <c r="G3689" s="129"/>
      <c r="I3689" s="130"/>
    </row>
    <row r="3690" spans="2:9">
      <c r="B3690" s="127"/>
      <c r="C3690" s="128"/>
      <c r="E3690" s="128"/>
      <c r="G3690" s="129"/>
      <c r="I3690" s="130"/>
    </row>
    <row r="3691" spans="2:9">
      <c r="B3691" s="127"/>
      <c r="C3691" s="128"/>
      <c r="E3691" s="128"/>
      <c r="G3691" s="129"/>
      <c r="I3691" s="130"/>
    </row>
    <row r="3692" spans="2:9">
      <c r="B3692" s="127"/>
      <c r="C3692" s="128"/>
      <c r="E3692" s="128"/>
      <c r="G3692" s="129"/>
      <c r="I3692" s="130"/>
    </row>
    <row r="3693" spans="2:9">
      <c r="B3693" s="127"/>
      <c r="C3693" s="128"/>
      <c r="E3693" s="128"/>
      <c r="G3693" s="129"/>
      <c r="I3693" s="130"/>
    </row>
    <row r="3694" spans="2:9">
      <c r="B3694" s="127"/>
      <c r="C3694" s="128"/>
      <c r="E3694" s="128"/>
      <c r="G3694" s="129"/>
      <c r="I3694" s="130"/>
    </row>
    <row r="3695" spans="2:9">
      <c r="B3695" s="127"/>
      <c r="C3695" s="128"/>
      <c r="E3695" s="128"/>
      <c r="G3695" s="129"/>
      <c r="I3695" s="130"/>
    </row>
    <row r="3696" spans="2:9">
      <c r="B3696" s="127"/>
      <c r="C3696" s="128"/>
      <c r="E3696" s="128"/>
      <c r="G3696" s="129"/>
      <c r="I3696" s="130"/>
    </row>
    <row r="3697" spans="2:9">
      <c r="B3697" s="127"/>
      <c r="C3697" s="128"/>
      <c r="E3697" s="128"/>
      <c r="G3697" s="129"/>
      <c r="I3697" s="130"/>
    </row>
    <row r="3698" spans="2:9">
      <c r="B3698" s="127"/>
      <c r="C3698" s="128"/>
      <c r="E3698" s="128"/>
      <c r="G3698" s="129"/>
      <c r="I3698" s="130"/>
    </row>
    <row r="3699" spans="2:9">
      <c r="B3699" s="127"/>
      <c r="C3699" s="128"/>
      <c r="E3699" s="128"/>
      <c r="G3699" s="129"/>
      <c r="I3699" s="130"/>
    </row>
    <row r="3700" spans="2:9">
      <c r="B3700" s="127"/>
      <c r="C3700" s="128"/>
      <c r="E3700" s="128"/>
      <c r="G3700" s="129"/>
      <c r="I3700" s="130"/>
    </row>
    <row r="3701" spans="2:9">
      <c r="B3701" s="127"/>
      <c r="C3701" s="128"/>
      <c r="E3701" s="128"/>
      <c r="G3701" s="129"/>
      <c r="I3701" s="130"/>
    </row>
    <row r="3702" spans="2:9">
      <c r="B3702" s="127"/>
      <c r="C3702" s="128"/>
      <c r="E3702" s="128"/>
      <c r="G3702" s="129"/>
      <c r="I3702" s="130"/>
    </row>
    <row r="3703" spans="2:9">
      <c r="B3703" s="127"/>
      <c r="C3703" s="128"/>
      <c r="E3703" s="128"/>
      <c r="G3703" s="129"/>
      <c r="I3703" s="130"/>
    </row>
    <row r="3704" spans="2:9">
      <c r="B3704" s="127"/>
      <c r="C3704" s="128"/>
      <c r="E3704" s="128"/>
      <c r="G3704" s="129"/>
      <c r="I3704" s="130"/>
    </row>
    <row r="3705" spans="2:9">
      <c r="B3705" s="127"/>
      <c r="C3705" s="128"/>
      <c r="E3705" s="128"/>
      <c r="G3705" s="129"/>
      <c r="I3705" s="130"/>
    </row>
    <row r="3706" spans="2:9">
      <c r="B3706" s="127"/>
      <c r="C3706" s="128"/>
      <c r="E3706" s="128"/>
      <c r="G3706" s="129"/>
      <c r="I3706" s="130"/>
    </row>
    <row r="3707" spans="2:9">
      <c r="B3707" s="127"/>
      <c r="C3707" s="128"/>
      <c r="E3707" s="128"/>
      <c r="G3707" s="129"/>
      <c r="I3707" s="130"/>
    </row>
    <row r="3708" spans="2:9">
      <c r="B3708" s="127"/>
      <c r="C3708" s="128"/>
      <c r="E3708" s="128"/>
      <c r="G3708" s="129"/>
      <c r="I3708" s="130"/>
    </row>
    <row r="3709" spans="2:9">
      <c r="B3709" s="127"/>
      <c r="C3709" s="128"/>
      <c r="E3709" s="128"/>
      <c r="G3709" s="129"/>
      <c r="I3709" s="130"/>
    </row>
    <row r="3710" spans="2:9">
      <c r="B3710" s="127"/>
      <c r="C3710" s="128"/>
      <c r="E3710" s="128"/>
      <c r="G3710" s="129"/>
      <c r="I3710" s="130"/>
    </row>
    <row r="3711" spans="2:9">
      <c r="B3711" s="127"/>
      <c r="C3711" s="128"/>
      <c r="E3711" s="128"/>
      <c r="G3711" s="129"/>
      <c r="I3711" s="130"/>
    </row>
    <row r="3712" spans="2:9">
      <c r="B3712" s="127"/>
      <c r="C3712" s="128"/>
      <c r="E3712" s="128"/>
      <c r="G3712" s="129"/>
      <c r="I3712" s="130"/>
    </row>
    <row r="3713" spans="2:9">
      <c r="B3713" s="127"/>
      <c r="C3713" s="128"/>
      <c r="E3713" s="128"/>
      <c r="G3713" s="129"/>
      <c r="I3713" s="130"/>
    </row>
    <row r="3714" spans="2:9">
      <c r="B3714" s="127"/>
      <c r="C3714" s="128"/>
      <c r="E3714" s="128"/>
      <c r="G3714" s="129"/>
      <c r="I3714" s="130"/>
    </row>
    <row r="3715" spans="2:9">
      <c r="B3715" s="127"/>
      <c r="C3715" s="128"/>
      <c r="E3715" s="128"/>
      <c r="G3715" s="129"/>
      <c r="I3715" s="130"/>
    </row>
    <row r="3716" spans="2:9">
      <c r="B3716" s="127"/>
      <c r="C3716" s="128"/>
      <c r="E3716" s="128"/>
      <c r="G3716" s="129"/>
      <c r="I3716" s="130"/>
    </row>
    <row r="3717" spans="2:9">
      <c r="B3717" s="127"/>
      <c r="C3717" s="128"/>
      <c r="E3717" s="128"/>
      <c r="G3717" s="129"/>
      <c r="I3717" s="130"/>
    </row>
    <row r="3718" spans="2:9">
      <c r="B3718" s="127"/>
      <c r="C3718" s="128"/>
      <c r="E3718" s="128"/>
      <c r="G3718" s="129"/>
      <c r="I3718" s="130"/>
    </row>
    <row r="3719" spans="2:9">
      <c r="B3719" s="127"/>
      <c r="C3719" s="128"/>
      <c r="E3719" s="128"/>
      <c r="G3719" s="129"/>
      <c r="I3719" s="130"/>
    </row>
    <row r="3720" spans="2:9">
      <c r="B3720" s="127"/>
      <c r="C3720" s="128"/>
      <c r="E3720" s="128"/>
      <c r="G3720" s="129"/>
      <c r="I3720" s="130"/>
    </row>
    <row r="3721" spans="2:9">
      <c r="B3721" s="127"/>
      <c r="C3721" s="128"/>
      <c r="E3721" s="128"/>
      <c r="G3721" s="129"/>
      <c r="I3721" s="130"/>
    </row>
    <row r="3722" spans="2:9">
      <c r="B3722" s="127"/>
      <c r="C3722" s="128"/>
      <c r="E3722" s="128"/>
      <c r="G3722" s="129"/>
      <c r="I3722" s="130"/>
    </row>
    <row r="3723" spans="2:9">
      <c r="B3723" s="127"/>
      <c r="C3723" s="128"/>
      <c r="E3723" s="128"/>
      <c r="G3723" s="129"/>
      <c r="I3723" s="130"/>
    </row>
    <row r="3724" spans="2:9">
      <c r="B3724" s="127"/>
      <c r="C3724" s="128"/>
      <c r="E3724" s="128"/>
      <c r="G3724" s="129"/>
      <c r="I3724" s="130"/>
    </row>
    <row r="3725" spans="2:9">
      <c r="B3725" s="127"/>
      <c r="C3725" s="128"/>
      <c r="E3725" s="128"/>
      <c r="G3725" s="129"/>
      <c r="I3725" s="130"/>
    </row>
    <row r="3726" spans="2:9">
      <c r="B3726" s="127"/>
      <c r="C3726" s="128"/>
      <c r="E3726" s="128"/>
      <c r="G3726" s="129"/>
      <c r="I3726" s="130"/>
    </row>
    <row r="3727" spans="2:9">
      <c r="B3727" s="127"/>
      <c r="C3727" s="128"/>
      <c r="E3727" s="128"/>
      <c r="G3727" s="129"/>
      <c r="I3727" s="130"/>
    </row>
    <row r="3728" spans="2:9">
      <c r="B3728" s="127"/>
      <c r="C3728" s="128"/>
      <c r="E3728" s="128"/>
      <c r="G3728" s="129"/>
      <c r="I3728" s="130"/>
    </row>
    <row r="3729" spans="2:9">
      <c r="B3729" s="127"/>
      <c r="C3729" s="128"/>
      <c r="E3729" s="128"/>
      <c r="G3729" s="129"/>
      <c r="I3729" s="130"/>
    </row>
    <row r="3730" spans="2:9">
      <c r="B3730" s="127"/>
      <c r="C3730" s="128"/>
      <c r="E3730" s="128"/>
      <c r="G3730" s="129"/>
      <c r="I3730" s="130"/>
    </row>
    <row r="3731" spans="2:9">
      <c r="B3731" s="127"/>
      <c r="C3731" s="128"/>
      <c r="E3731" s="128"/>
      <c r="G3731" s="129"/>
      <c r="I3731" s="130"/>
    </row>
    <row r="3732" spans="2:9">
      <c r="B3732" s="127"/>
      <c r="C3732" s="128"/>
      <c r="E3732" s="128"/>
      <c r="G3732" s="129"/>
      <c r="I3732" s="130"/>
    </row>
    <row r="3733" spans="2:9">
      <c r="B3733" s="127"/>
      <c r="C3733" s="128"/>
      <c r="E3733" s="128"/>
      <c r="G3733" s="129"/>
      <c r="I3733" s="130"/>
    </row>
    <row r="3734" spans="2:9">
      <c r="B3734" s="127"/>
      <c r="C3734" s="128"/>
      <c r="E3734" s="128"/>
      <c r="G3734" s="129"/>
      <c r="I3734" s="130"/>
    </row>
    <row r="3735" spans="2:9">
      <c r="B3735" s="127"/>
      <c r="C3735" s="128"/>
      <c r="E3735" s="128"/>
      <c r="G3735" s="129"/>
      <c r="I3735" s="130"/>
    </row>
    <row r="3736" spans="2:9">
      <c r="B3736" s="127"/>
      <c r="C3736" s="128"/>
      <c r="E3736" s="128"/>
      <c r="G3736" s="129"/>
      <c r="I3736" s="130"/>
    </row>
    <row r="3737" spans="2:9">
      <c r="B3737" s="127"/>
      <c r="C3737" s="128"/>
      <c r="E3737" s="128"/>
      <c r="G3737" s="129"/>
      <c r="I3737" s="130"/>
    </row>
    <row r="3738" spans="2:9">
      <c r="B3738" s="127"/>
      <c r="C3738" s="128"/>
      <c r="E3738" s="128"/>
      <c r="G3738" s="129"/>
      <c r="I3738" s="130"/>
    </row>
    <row r="3739" spans="2:9">
      <c r="B3739" s="127"/>
      <c r="C3739" s="128"/>
      <c r="E3739" s="128"/>
      <c r="G3739" s="129"/>
      <c r="I3739" s="130"/>
    </row>
    <row r="3740" spans="2:9">
      <c r="B3740" s="127"/>
      <c r="C3740" s="128"/>
      <c r="E3740" s="128"/>
      <c r="G3740" s="129"/>
      <c r="I3740" s="130"/>
    </row>
    <row r="3741" spans="2:9">
      <c r="B3741" s="127"/>
      <c r="C3741" s="128"/>
      <c r="E3741" s="128"/>
      <c r="G3741" s="129"/>
      <c r="I3741" s="130"/>
    </row>
    <row r="3742" spans="2:9">
      <c r="B3742" s="127"/>
      <c r="C3742" s="128"/>
      <c r="E3742" s="128"/>
      <c r="G3742" s="129"/>
      <c r="I3742" s="130"/>
    </row>
    <row r="3743" spans="2:9">
      <c r="B3743" s="127"/>
      <c r="C3743" s="128"/>
      <c r="E3743" s="128"/>
      <c r="G3743" s="129"/>
      <c r="I3743" s="130"/>
    </row>
    <row r="3744" spans="2:9">
      <c r="B3744" s="127"/>
      <c r="C3744" s="128"/>
      <c r="E3744" s="128"/>
      <c r="G3744" s="129"/>
      <c r="I3744" s="130"/>
    </row>
    <row r="3745" spans="2:9">
      <c r="B3745" s="127"/>
      <c r="C3745" s="128"/>
      <c r="E3745" s="128"/>
      <c r="G3745" s="129"/>
      <c r="I3745" s="130"/>
    </row>
    <row r="3746" spans="2:9">
      <c r="B3746" s="127"/>
      <c r="C3746" s="128"/>
      <c r="E3746" s="128"/>
      <c r="G3746" s="129"/>
      <c r="I3746" s="130"/>
    </row>
    <row r="3747" spans="2:9">
      <c r="B3747" s="127"/>
      <c r="C3747" s="128"/>
      <c r="E3747" s="128"/>
      <c r="G3747" s="129"/>
      <c r="I3747" s="130"/>
    </row>
    <row r="3748" spans="2:9">
      <c r="B3748" s="127"/>
      <c r="C3748" s="128"/>
      <c r="E3748" s="128"/>
      <c r="G3748" s="129"/>
      <c r="I3748" s="130"/>
    </row>
    <row r="3749" spans="2:9">
      <c r="B3749" s="127"/>
      <c r="C3749" s="128"/>
      <c r="E3749" s="128"/>
      <c r="G3749" s="129"/>
      <c r="I3749" s="130"/>
    </row>
    <row r="3750" spans="2:9">
      <c r="B3750" s="127"/>
      <c r="C3750" s="128"/>
      <c r="E3750" s="128"/>
      <c r="G3750" s="129"/>
      <c r="I3750" s="130"/>
    </row>
    <row r="3751" spans="2:9">
      <c r="B3751" s="127"/>
      <c r="C3751" s="128"/>
      <c r="E3751" s="128"/>
      <c r="G3751" s="129"/>
      <c r="I3751" s="130"/>
    </row>
    <row r="3752" spans="2:9">
      <c r="B3752" s="127"/>
      <c r="C3752" s="128"/>
      <c r="E3752" s="128"/>
      <c r="G3752" s="129"/>
      <c r="I3752" s="130"/>
    </row>
    <row r="3753" spans="2:9">
      <c r="B3753" s="127"/>
      <c r="C3753" s="128"/>
      <c r="E3753" s="128"/>
      <c r="G3753" s="129"/>
      <c r="I3753" s="130"/>
    </row>
    <row r="3754" spans="2:9">
      <c r="B3754" s="127"/>
      <c r="C3754" s="128"/>
      <c r="E3754" s="128"/>
      <c r="G3754" s="129"/>
      <c r="I3754" s="130"/>
    </row>
    <row r="3755" spans="2:9">
      <c r="B3755" s="127"/>
      <c r="C3755" s="128"/>
      <c r="E3755" s="128"/>
      <c r="G3755" s="129"/>
      <c r="I3755" s="130"/>
    </row>
    <row r="3756" spans="2:9">
      <c r="B3756" s="127"/>
      <c r="C3756" s="128"/>
      <c r="E3756" s="128"/>
      <c r="G3756" s="129"/>
      <c r="I3756" s="130"/>
    </row>
    <row r="3757" spans="2:9">
      <c r="B3757" s="127"/>
      <c r="C3757" s="128"/>
      <c r="E3757" s="128"/>
      <c r="G3757" s="129"/>
      <c r="I3757" s="130"/>
    </row>
    <row r="3758" spans="2:9">
      <c r="B3758" s="127"/>
      <c r="C3758" s="128"/>
      <c r="E3758" s="128"/>
      <c r="G3758" s="129"/>
      <c r="I3758" s="130"/>
    </row>
    <row r="3759" spans="2:9">
      <c r="B3759" s="127"/>
      <c r="C3759" s="128"/>
      <c r="E3759" s="128"/>
      <c r="G3759" s="129"/>
      <c r="I3759" s="130"/>
    </row>
    <row r="3760" spans="2:9">
      <c r="B3760" s="127"/>
      <c r="C3760" s="128"/>
      <c r="E3760" s="128"/>
      <c r="G3760" s="129"/>
      <c r="I3760" s="130"/>
    </row>
    <row r="3761" spans="2:9">
      <c r="B3761" s="127"/>
      <c r="C3761" s="128"/>
      <c r="E3761" s="128"/>
      <c r="G3761" s="129"/>
      <c r="I3761" s="130"/>
    </row>
    <row r="3762" spans="2:9">
      <c r="B3762" s="127"/>
      <c r="C3762" s="128"/>
      <c r="E3762" s="128"/>
      <c r="G3762" s="129"/>
      <c r="I3762" s="130"/>
    </row>
    <row r="3763" spans="2:9">
      <c r="B3763" s="127"/>
      <c r="C3763" s="128"/>
      <c r="E3763" s="128"/>
      <c r="G3763" s="129"/>
      <c r="I3763" s="130"/>
    </row>
    <row r="3764" spans="2:9">
      <c r="B3764" s="127"/>
      <c r="C3764" s="128"/>
      <c r="E3764" s="128"/>
      <c r="G3764" s="129"/>
      <c r="I3764" s="130"/>
    </row>
    <row r="3765" spans="2:9">
      <c r="B3765" s="127"/>
      <c r="C3765" s="128"/>
      <c r="E3765" s="128"/>
      <c r="G3765" s="129"/>
      <c r="I3765" s="130"/>
    </row>
    <row r="3766" spans="2:9">
      <c r="B3766" s="127"/>
      <c r="C3766" s="128"/>
      <c r="E3766" s="128"/>
      <c r="G3766" s="129"/>
      <c r="I3766" s="130"/>
    </row>
    <row r="3767" spans="2:9">
      <c r="B3767" s="127"/>
      <c r="C3767" s="128"/>
      <c r="E3767" s="128"/>
      <c r="G3767" s="129"/>
      <c r="I3767" s="130"/>
    </row>
    <row r="3768" spans="2:9">
      <c r="B3768" s="127"/>
      <c r="C3768" s="128"/>
      <c r="E3768" s="128"/>
      <c r="G3768" s="129"/>
      <c r="I3768" s="130"/>
    </row>
    <row r="3769" spans="2:9">
      <c r="B3769" s="127"/>
      <c r="C3769" s="128"/>
      <c r="E3769" s="128"/>
      <c r="G3769" s="129"/>
      <c r="I3769" s="130"/>
    </row>
    <row r="3770" spans="2:9">
      <c r="B3770" s="127"/>
      <c r="C3770" s="128"/>
      <c r="E3770" s="128"/>
      <c r="G3770" s="129"/>
      <c r="I3770" s="130"/>
    </row>
    <row r="3771" spans="2:9">
      <c r="B3771" s="127"/>
      <c r="C3771" s="128"/>
      <c r="E3771" s="128"/>
      <c r="G3771" s="129"/>
      <c r="I3771" s="130"/>
    </row>
    <row r="3772" spans="2:9">
      <c r="B3772" s="127"/>
      <c r="C3772" s="128"/>
      <c r="E3772" s="128"/>
      <c r="G3772" s="129"/>
      <c r="I3772" s="130"/>
    </row>
    <row r="3773" spans="2:9">
      <c r="B3773" s="127"/>
      <c r="C3773" s="128"/>
      <c r="E3773" s="128"/>
      <c r="G3773" s="129"/>
      <c r="I3773" s="130"/>
    </row>
    <row r="3774" spans="2:9">
      <c r="B3774" s="127"/>
      <c r="C3774" s="128"/>
      <c r="E3774" s="128"/>
      <c r="G3774" s="129"/>
      <c r="I3774" s="130"/>
    </row>
    <row r="3775" spans="2:9">
      <c r="B3775" s="127"/>
      <c r="C3775" s="128"/>
      <c r="E3775" s="128"/>
      <c r="G3775" s="129"/>
      <c r="I3775" s="130"/>
    </row>
    <row r="3776" spans="2:9">
      <c r="B3776" s="127"/>
      <c r="C3776" s="128"/>
      <c r="E3776" s="128"/>
      <c r="G3776" s="129"/>
      <c r="I3776" s="130"/>
    </row>
    <row r="3777" spans="2:9">
      <c r="B3777" s="127"/>
      <c r="C3777" s="128"/>
      <c r="E3777" s="128"/>
      <c r="G3777" s="129"/>
      <c r="I3777" s="130"/>
    </row>
    <row r="3778" spans="2:9">
      <c r="B3778" s="127"/>
      <c r="C3778" s="128"/>
      <c r="E3778" s="128"/>
      <c r="G3778" s="129"/>
      <c r="I3778" s="130"/>
    </row>
    <row r="3779" spans="2:9">
      <c r="B3779" s="127"/>
      <c r="C3779" s="128"/>
      <c r="E3779" s="128"/>
      <c r="G3779" s="129"/>
      <c r="I3779" s="130"/>
    </row>
    <row r="3780" spans="2:9">
      <c r="B3780" s="127"/>
      <c r="C3780" s="128"/>
      <c r="E3780" s="128"/>
      <c r="G3780" s="129"/>
      <c r="I3780" s="130"/>
    </row>
    <row r="3781" spans="2:9">
      <c r="B3781" s="127"/>
      <c r="C3781" s="128"/>
      <c r="E3781" s="128"/>
      <c r="G3781" s="129"/>
      <c r="I3781" s="130"/>
    </row>
    <row r="3782" spans="2:9">
      <c r="B3782" s="127"/>
      <c r="C3782" s="128"/>
      <c r="E3782" s="128"/>
      <c r="G3782" s="129"/>
      <c r="I3782" s="130"/>
    </row>
    <row r="3783" spans="2:9">
      <c r="B3783" s="127"/>
      <c r="C3783" s="128"/>
      <c r="E3783" s="128"/>
      <c r="G3783" s="129"/>
      <c r="I3783" s="130"/>
    </row>
    <row r="3784" spans="2:9">
      <c r="B3784" s="127"/>
      <c r="C3784" s="128"/>
      <c r="E3784" s="128"/>
      <c r="G3784" s="129"/>
      <c r="I3784" s="130"/>
    </row>
    <row r="3785" spans="2:9">
      <c r="B3785" s="127"/>
      <c r="C3785" s="128"/>
      <c r="E3785" s="128"/>
      <c r="G3785" s="129"/>
      <c r="I3785" s="130"/>
    </row>
    <row r="3786" spans="2:9">
      <c r="B3786" s="127"/>
      <c r="C3786" s="128"/>
      <c r="E3786" s="128"/>
      <c r="G3786" s="129"/>
      <c r="I3786" s="130"/>
    </row>
    <row r="3787" spans="2:9">
      <c r="B3787" s="127"/>
      <c r="C3787" s="128"/>
      <c r="E3787" s="128"/>
      <c r="G3787" s="129"/>
      <c r="I3787" s="130"/>
    </row>
    <row r="3788" spans="2:9">
      <c r="B3788" s="127"/>
      <c r="C3788" s="128"/>
      <c r="E3788" s="128"/>
      <c r="G3788" s="129"/>
      <c r="I3788" s="130"/>
    </row>
    <row r="3789" spans="2:9">
      <c r="B3789" s="127"/>
      <c r="C3789" s="128"/>
      <c r="E3789" s="128"/>
      <c r="G3789" s="129"/>
      <c r="I3789" s="130"/>
    </row>
    <row r="3790" spans="2:9">
      <c r="B3790" s="127"/>
      <c r="C3790" s="128"/>
      <c r="E3790" s="128"/>
      <c r="G3790" s="129"/>
      <c r="I3790" s="130"/>
    </row>
    <row r="3791" spans="2:9">
      <c r="B3791" s="127"/>
      <c r="C3791" s="128"/>
      <c r="E3791" s="128"/>
      <c r="G3791" s="129"/>
      <c r="I3791" s="130"/>
    </row>
    <row r="3792" spans="2:9">
      <c r="B3792" s="127"/>
      <c r="C3792" s="128"/>
      <c r="E3792" s="128"/>
      <c r="G3792" s="129"/>
      <c r="I3792" s="130"/>
    </row>
    <row r="3793" spans="2:9">
      <c r="B3793" s="127"/>
      <c r="C3793" s="128"/>
      <c r="E3793" s="128"/>
      <c r="G3793" s="129"/>
      <c r="I3793" s="130"/>
    </row>
    <row r="3794" spans="2:9">
      <c r="B3794" s="127"/>
      <c r="C3794" s="128"/>
      <c r="E3794" s="128"/>
      <c r="G3794" s="129"/>
      <c r="I3794" s="130"/>
    </row>
    <row r="3795" spans="2:9">
      <c r="B3795" s="127"/>
      <c r="C3795" s="128"/>
      <c r="E3795" s="128"/>
      <c r="G3795" s="129"/>
      <c r="I3795" s="130"/>
    </row>
    <row r="3796" spans="2:9">
      <c r="B3796" s="127"/>
      <c r="C3796" s="128"/>
      <c r="E3796" s="128"/>
      <c r="G3796" s="129"/>
      <c r="I3796" s="130"/>
    </row>
    <row r="3797" spans="2:9">
      <c r="B3797" s="127"/>
      <c r="C3797" s="128"/>
      <c r="E3797" s="128"/>
      <c r="G3797" s="129"/>
      <c r="I3797" s="130"/>
    </row>
    <row r="3798" spans="2:9">
      <c r="B3798" s="127"/>
      <c r="C3798" s="128"/>
      <c r="E3798" s="128"/>
      <c r="G3798" s="129"/>
      <c r="I3798" s="130"/>
    </row>
    <row r="3799" spans="2:9">
      <c r="B3799" s="127"/>
      <c r="C3799" s="128"/>
      <c r="E3799" s="128"/>
      <c r="G3799" s="129"/>
      <c r="I3799" s="130"/>
    </row>
    <row r="3800" spans="2:9">
      <c r="B3800" s="127"/>
      <c r="C3800" s="128"/>
      <c r="E3800" s="128"/>
      <c r="G3800" s="129"/>
      <c r="I3800" s="130"/>
    </row>
    <row r="3801" spans="2:9">
      <c r="B3801" s="127"/>
      <c r="C3801" s="128"/>
      <c r="E3801" s="128"/>
      <c r="G3801" s="129"/>
      <c r="I3801" s="130"/>
    </row>
    <row r="3802" spans="2:9">
      <c r="B3802" s="127"/>
      <c r="C3802" s="128"/>
      <c r="E3802" s="128"/>
      <c r="G3802" s="129"/>
      <c r="I3802" s="130"/>
    </row>
    <row r="3803" spans="2:9">
      <c r="B3803" s="127"/>
      <c r="C3803" s="128"/>
      <c r="E3803" s="128"/>
      <c r="G3803" s="129"/>
      <c r="I3803" s="130"/>
    </row>
    <row r="3804" spans="2:9">
      <c r="B3804" s="127"/>
      <c r="C3804" s="128"/>
      <c r="E3804" s="128"/>
      <c r="G3804" s="129"/>
      <c r="I3804" s="130"/>
    </row>
    <row r="3805" spans="2:9">
      <c r="B3805" s="127"/>
      <c r="C3805" s="128"/>
      <c r="E3805" s="128"/>
      <c r="G3805" s="129"/>
      <c r="I3805" s="130"/>
    </row>
    <row r="3806" spans="2:9">
      <c r="B3806" s="127"/>
      <c r="C3806" s="128"/>
      <c r="E3806" s="128"/>
      <c r="G3806" s="129"/>
      <c r="I3806" s="130"/>
    </row>
    <row r="3807" spans="2:9">
      <c r="B3807" s="127"/>
      <c r="C3807" s="128"/>
      <c r="E3807" s="128"/>
      <c r="G3807" s="129"/>
      <c r="I3807" s="130"/>
    </row>
    <row r="3808" spans="2:9">
      <c r="B3808" s="127"/>
      <c r="C3808" s="128"/>
      <c r="E3808" s="128"/>
      <c r="G3808" s="129"/>
      <c r="I3808" s="130"/>
    </row>
    <row r="3809" spans="2:9">
      <c r="B3809" s="127"/>
      <c r="C3809" s="128"/>
      <c r="E3809" s="128"/>
      <c r="G3809" s="129"/>
      <c r="I3809" s="130"/>
    </row>
    <row r="3810" spans="2:9">
      <c r="B3810" s="127"/>
      <c r="C3810" s="128"/>
      <c r="E3810" s="128"/>
      <c r="G3810" s="129"/>
      <c r="I3810" s="130"/>
    </row>
    <row r="3811" spans="2:9">
      <c r="B3811" s="127"/>
      <c r="C3811" s="128"/>
      <c r="E3811" s="128"/>
      <c r="G3811" s="129"/>
      <c r="I3811" s="130"/>
    </row>
    <row r="3812" spans="2:9">
      <c r="B3812" s="127"/>
      <c r="C3812" s="128"/>
      <c r="E3812" s="128"/>
      <c r="G3812" s="129"/>
      <c r="I3812" s="130"/>
    </row>
    <row r="3813" spans="2:9">
      <c r="B3813" s="127"/>
      <c r="C3813" s="128"/>
      <c r="E3813" s="128"/>
      <c r="G3813" s="129"/>
      <c r="I3813" s="130"/>
    </row>
    <row r="3814" spans="2:9">
      <c r="B3814" s="127"/>
      <c r="C3814" s="128"/>
      <c r="E3814" s="128"/>
      <c r="G3814" s="129"/>
      <c r="I3814" s="130"/>
    </row>
    <row r="3815" spans="2:9">
      <c r="B3815" s="127"/>
      <c r="C3815" s="128"/>
      <c r="E3815" s="128"/>
      <c r="G3815" s="129"/>
      <c r="I3815" s="130"/>
    </row>
    <row r="3816" spans="2:9">
      <c r="B3816" s="127"/>
      <c r="C3816" s="128"/>
      <c r="E3816" s="128"/>
      <c r="G3816" s="129"/>
      <c r="I3816" s="130"/>
    </row>
    <row r="3817" spans="2:9">
      <c r="B3817" s="127"/>
      <c r="C3817" s="128"/>
      <c r="E3817" s="128"/>
      <c r="G3817" s="129"/>
      <c r="I3817" s="130"/>
    </row>
    <row r="3818" spans="2:9">
      <c r="B3818" s="127"/>
      <c r="C3818" s="128"/>
      <c r="E3818" s="128"/>
      <c r="G3818" s="129"/>
      <c r="I3818" s="130"/>
    </row>
    <row r="3819" spans="2:9">
      <c r="B3819" s="127"/>
      <c r="C3819" s="128"/>
      <c r="E3819" s="128"/>
      <c r="G3819" s="129"/>
      <c r="I3819" s="130"/>
    </row>
    <row r="3820" spans="2:9">
      <c r="B3820" s="127"/>
      <c r="C3820" s="128"/>
      <c r="E3820" s="128"/>
      <c r="G3820" s="129"/>
      <c r="I3820" s="130"/>
    </row>
    <row r="3821" spans="2:9">
      <c r="B3821" s="127"/>
      <c r="C3821" s="128"/>
      <c r="E3821" s="128"/>
      <c r="G3821" s="129"/>
      <c r="I3821" s="130"/>
    </row>
    <row r="3822" spans="2:9">
      <c r="B3822" s="127"/>
      <c r="C3822" s="128"/>
      <c r="E3822" s="128"/>
      <c r="G3822" s="129"/>
      <c r="I3822" s="130"/>
    </row>
    <row r="3823" spans="2:9">
      <c r="B3823" s="127"/>
      <c r="C3823" s="128"/>
      <c r="E3823" s="128"/>
      <c r="G3823" s="129"/>
      <c r="I3823" s="130"/>
    </row>
    <row r="3824" spans="2:9">
      <c r="B3824" s="127"/>
      <c r="C3824" s="128"/>
      <c r="E3824" s="128"/>
      <c r="G3824" s="129"/>
      <c r="I3824" s="130"/>
    </row>
    <row r="3825" spans="2:9">
      <c r="B3825" s="127"/>
      <c r="C3825" s="128"/>
      <c r="E3825" s="128"/>
      <c r="G3825" s="129"/>
      <c r="I3825" s="130"/>
    </row>
    <row r="3826" spans="2:9">
      <c r="B3826" s="127"/>
      <c r="C3826" s="128"/>
      <c r="E3826" s="128"/>
      <c r="G3826" s="129"/>
      <c r="I3826" s="130"/>
    </row>
    <row r="3827" spans="2:9">
      <c r="B3827" s="127"/>
      <c r="C3827" s="128"/>
      <c r="E3827" s="128"/>
      <c r="G3827" s="129"/>
      <c r="I3827" s="130"/>
    </row>
    <row r="3828" spans="2:9">
      <c r="B3828" s="127"/>
      <c r="C3828" s="128"/>
      <c r="E3828" s="128"/>
      <c r="G3828" s="129"/>
      <c r="I3828" s="130"/>
    </row>
    <row r="3829" spans="2:9">
      <c r="B3829" s="127"/>
      <c r="C3829" s="128"/>
      <c r="E3829" s="128"/>
      <c r="G3829" s="129"/>
      <c r="I3829" s="130"/>
    </row>
    <row r="3830" spans="2:9">
      <c r="B3830" s="127"/>
      <c r="C3830" s="128"/>
      <c r="E3830" s="128"/>
      <c r="G3830" s="129"/>
      <c r="I3830" s="130"/>
    </row>
    <row r="3831" spans="2:9">
      <c r="B3831" s="127"/>
      <c r="C3831" s="128"/>
      <c r="E3831" s="128"/>
      <c r="G3831" s="129"/>
      <c r="I3831" s="130"/>
    </row>
    <row r="3832" spans="2:9">
      <c r="B3832" s="127"/>
      <c r="C3832" s="128"/>
      <c r="E3832" s="128"/>
      <c r="G3832" s="129"/>
      <c r="I3832" s="130"/>
    </row>
    <row r="3833" spans="2:9">
      <c r="B3833" s="127"/>
      <c r="C3833" s="128"/>
      <c r="E3833" s="128"/>
      <c r="G3833" s="129"/>
      <c r="I3833" s="130"/>
    </row>
    <row r="3834" spans="2:9">
      <c r="B3834" s="127"/>
      <c r="C3834" s="128"/>
      <c r="E3834" s="128"/>
      <c r="G3834" s="129"/>
      <c r="I3834" s="130"/>
    </row>
    <row r="3835" spans="2:9">
      <c r="B3835" s="127"/>
      <c r="C3835" s="128"/>
      <c r="E3835" s="128"/>
      <c r="G3835" s="129"/>
      <c r="I3835" s="130"/>
    </row>
    <row r="3836" spans="2:9">
      <c r="B3836" s="127"/>
      <c r="C3836" s="128"/>
      <c r="E3836" s="128"/>
      <c r="G3836" s="129"/>
      <c r="I3836" s="130"/>
    </row>
    <row r="3837" spans="2:9">
      <c r="B3837" s="127"/>
      <c r="C3837" s="128"/>
      <c r="E3837" s="128"/>
      <c r="G3837" s="129"/>
      <c r="I3837" s="130"/>
    </row>
    <row r="3838" spans="2:9">
      <c r="B3838" s="127"/>
      <c r="C3838" s="128"/>
      <c r="E3838" s="128"/>
      <c r="G3838" s="129"/>
      <c r="I3838" s="130"/>
    </row>
    <row r="3839" spans="2:9">
      <c r="B3839" s="127"/>
      <c r="C3839" s="128"/>
      <c r="E3839" s="128"/>
      <c r="G3839" s="129"/>
      <c r="I3839" s="130"/>
    </row>
    <row r="3840" spans="2:9">
      <c r="B3840" s="127"/>
      <c r="C3840" s="128"/>
      <c r="E3840" s="128"/>
      <c r="G3840" s="129"/>
      <c r="I3840" s="130"/>
    </row>
    <row r="3841" spans="2:9">
      <c r="B3841" s="127"/>
      <c r="C3841" s="128"/>
      <c r="E3841" s="128"/>
      <c r="G3841" s="129"/>
      <c r="I3841" s="130"/>
    </row>
    <row r="3842" spans="2:9">
      <c r="B3842" s="127"/>
      <c r="C3842" s="128"/>
      <c r="E3842" s="128"/>
      <c r="G3842" s="129"/>
      <c r="I3842" s="130"/>
    </row>
    <row r="3843" spans="2:9">
      <c r="B3843" s="127"/>
      <c r="C3843" s="128"/>
      <c r="E3843" s="128"/>
      <c r="G3843" s="129"/>
      <c r="I3843" s="130"/>
    </row>
    <row r="3844" spans="2:9">
      <c r="B3844" s="127"/>
      <c r="C3844" s="128"/>
      <c r="E3844" s="128"/>
      <c r="G3844" s="129"/>
      <c r="I3844" s="130"/>
    </row>
    <row r="3845" spans="2:9">
      <c r="B3845" s="127"/>
      <c r="C3845" s="128"/>
      <c r="E3845" s="128"/>
      <c r="G3845" s="129"/>
      <c r="I3845" s="130"/>
    </row>
    <row r="3846" spans="2:9">
      <c r="B3846" s="127"/>
      <c r="C3846" s="128"/>
      <c r="E3846" s="128"/>
      <c r="G3846" s="129"/>
      <c r="I3846" s="130"/>
    </row>
    <row r="3847" spans="2:9">
      <c r="B3847" s="127"/>
      <c r="C3847" s="128"/>
      <c r="E3847" s="128"/>
      <c r="G3847" s="129"/>
      <c r="I3847" s="130"/>
    </row>
    <row r="3848" spans="2:9">
      <c r="B3848" s="127"/>
      <c r="C3848" s="128"/>
      <c r="E3848" s="128"/>
      <c r="G3848" s="129"/>
      <c r="I3848" s="130"/>
    </row>
    <row r="3849" spans="2:9">
      <c r="B3849" s="127"/>
      <c r="C3849" s="128"/>
      <c r="E3849" s="128"/>
      <c r="G3849" s="129"/>
      <c r="I3849" s="130"/>
    </row>
    <row r="3850" spans="2:9">
      <c r="B3850" s="127"/>
      <c r="C3850" s="128"/>
      <c r="E3850" s="128"/>
      <c r="G3850" s="129"/>
      <c r="I3850" s="130"/>
    </row>
    <row r="3851" spans="2:9">
      <c r="B3851" s="127"/>
      <c r="C3851" s="128"/>
      <c r="E3851" s="128"/>
      <c r="G3851" s="129"/>
      <c r="I3851" s="130"/>
    </row>
    <row r="3852" spans="2:9">
      <c r="B3852" s="127"/>
      <c r="C3852" s="128"/>
      <c r="E3852" s="128"/>
      <c r="G3852" s="129"/>
      <c r="I3852" s="130"/>
    </row>
    <row r="3853" spans="2:9">
      <c r="B3853" s="127"/>
      <c r="C3853" s="128"/>
      <c r="E3853" s="128"/>
      <c r="G3853" s="129"/>
      <c r="I3853" s="130"/>
    </row>
    <row r="3854" spans="2:9">
      <c r="B3854" s="127"/>
      <c r="C3854" s="128"/>
      <c r="E3854" s="128"/>
      <c r="G3854" s="129"/>
      <c r="I3854" s="130"/>
    </row>
    <row r="3855" spans="2:9">
      <c r="B3855" s="127"/>
      <c r="C3855" s="128"/>
      <c r="E3855" s="128"/>
      <c r="G3855" s="129"/>
      <c r="I3855" s="130"/>
    </row>
    <row r="3856" spans="2:9">
      <c r="B3856" s="127"/>
      <c r="C3856" s="128"/>
      <c r="E3856" s="128"/>
      <c r="G3856" s="129"/>
      <c r="I3856" s="130"/>
    </row>
    <row r="3857" spans="2:9">
      <c r="B3857" s="127"/>
      <c r="C3857" s="128"/>
      <c r="E3857" s="128"/>
      <c r="G3857" s="129"/>
      <c r="I3857" s="130"/>
    </row>
    <row r="3858" spans="2:9">
      <c r="B3858" s="127"/>
      <c r="C3858" s="128"/>
      <c r="E3858" s="128"/>
      <c r="G3858" s="129"/>
      <c r="I3858" s="130"/>
    </row>
    <row r="3859" spans="2:9">
      <c r="B3859" s="127"/>
      <c r="C3859" s="128"/>
      <c r="E3859" s="128"/>
      <c r="G3859" s="129"/>
      <c r="I3859" s="130"/>
    </row>
    <row r="3860" spans="2:9">
      <c r="B3860" s="127"/>
      <c r="C3860" s="128"/>
      <c r="E3860" s="128"/>
      <c r="G3860" s="129"/>
      <c r="I3860" s="130"/>
    </row>
    <row r="3861" spans="2:9">
      <c r="B3861" s="127"/>
      <c r="C3861" s="128"/>
      <c r="E3861" s="128"/>
      <c r="G3861" s="129"/>
      <c r="I3861" s="130"/>
    </row>
    <row r="3862" spans="2:9">
      <c r="B3862" s="127"/>
      <c r="C3862" s="128"/>
      <c r="E3862" s="128"/>
      <c r="G3862" s="129"/>
      <c r="I3862" s="130"/>
    </row>
    <row r="3863" spans="2:9">
      <c r="B3863" s="127"/>
      <c r="C3863" s="128"/>
      <c r="E3863" s="128"/>
      <c r="G3863" s="129"/>
      <c r="I3863" s="130"/>
    </row>
    <row r="3864" spans="2:9">
      <c r="B3864" s="127"/>
      <c r="C3864" s="128"/>
      <c r="E3864" s="128"/>
      <c r="G3864" s="129"/>
      <c r="I3864" s="130"/>
    </row>
    <row r="3865" spans="2:9">
      <c r="B3865" s="127"/>
      <c r="C3865" s="128"/>
      <c r="E3865" s="128"/>
      <c r="G3865" s="129"/>
      <c r="I3865" s="130"/>
    </row>
    <row r="3866" spans="2:9">
      <c r="B3866" s="127"/>
      <c r="C3866" s="128"/>
      <c r="E3866" s="128"/>
      <c r="G3866" s="129"/>
      <c r="I3866" s="130"/>
    </row>
    <row r="3867" spans="2:9">
      <c r="B3867" s="127"/>
      <c r="C3867" s="128"/>
      <c r="E3867" s="128"/>
      <c r="G3867" s="129"/>
      <c r="I3867" s="130"/>
    </row>
    <row r="3868" spans="2:9">
      <c r="B3868" s="127"/>
      <c r="C3868" s="128"/>
      <c r="E3868" s="128"/>
      <c r="G3868" s="129"/>
      <c r="I3868" s="130"/>
    </row>
    <row r="3869" spans="2:9">
      <c r="B3869" s="127"/>
      <c r="C3869" s="128"/>
      <c r="E3869" s="128"/>
      <c r="G3869" s="129"/>
      <c r="I3869" s="130"/>
    </row>
    <row r="3870" spans="2:9">
      <c r="B3870" s="127"/>
      <c r="C3870" s="128"/>
      <c r="E3870" s="128"/>
      <c r="G3870" s="129"/>
      <c r="I3870" s="130"/>
    </row>
    <row r="3871" spans="2:9">
      <c r="B3871" s="127"/>
      <c r="C3871" s="128"/>
      <c r="E3871" s="128"/>
      <c r="G3871" s="129"/>
      <c r="I3871" s="130"/>
    </row>
    <row r="3872" spans="2:9">
      <c r="B3872" s="127"/>
      <c r="C3872" s="128"/>
      <c r="E3872" s="128"/>
      <c r="G3872" s="129"/>
      <c r="I3872" s="130"/>
    </row>
    <row r="3873" spans="2:9">
      <c r="B3873" s="127"/>
      <c r="C3873" s="128"/>
      <c r="E3873" s="128"/>
      <c r="G3873" s="129"/>
      <c r="I3873" s="130"/>
    </row>
    <row r="3874" spans="2:9">
      <c r="B3874" s="127"/>
      <c r="C3874" s="128"/>
      <c r="E3874" s="128"/>
      <c r="G3874" s="129"/>
      <c r="I3874" s="130"/>
    </row>
    <row r="3875" spans="2:9">
      <c r="B3875" s="127"/>
      <c r="C3875" s="128"/>
      <c r="E3875" s="128"/>
      <c r="G3875" s="129"/>
      <c r="I3875" s="130"/>
    </row>
    <row r="3876" spans="2:9">
      <c r="B3876" s="127"/>
      <c r="C3876" s="128"/>
      <c r="E3876" s="128"/>
      <c r="G3876" s="129"/>
      <c r="I3876" s="130"/>
    </row>
    <row r="3877" spans="2:9">
      <c r="B3877" s="127"/>
      <c r="C3877" s="128"/>
      <c r="E3877" s="128"/>
      <c r="G3877" s="129"/>
      <c r="I3877" s="130"/>
    </row>
    <row r="3878" spans="2:9">
      <c r="B3878" s="127"/>
      <c r="C3878" s="128"/>
      <c r="E3878" s="128"/>
      <c r="G3878" s="129"/>
      <c r="I3878" s="130"/>
    </row>
    <row r="3879" spans="2:9">
      <c r="B3879" s="127"/>
      <c r="C3879" s="128"/>
      <c r="E3879" s="128"/>
      <c r="G3879" s="129"/>
      <c r="I3879" s="130"/>
    </row>
    <row r="3880" spans="2:9">
      <c r="B3880" s="127"/>
      <c r="C3880" s="128"/>
      <c r="E3880" s="128"/>
      <c r="G3880" s="129"/>
      <c r="I3880" s="130"/>
    </row>
    <row r="3881" spans="2:9">
      <c r="B3881" s="127"/>
      <c r="C3881" s="128"/>
      <c r="E3881" s="128"/>
      <c r="G3881" s="129"/>
      <c r="I3881" s="130"/>
    </row>
    <row r="3882" spans="2:9">
      <c r="B3882" s="127"/>
      <c r="C3882" s="128"/>
      <c r="E3882" s="128"/>
      <c r="G3882" s="129"/>
      <c r="I3882" s="130"/>
    </row>
    <row r="3883" spans="2:9">
      <c r="B3883" s="127"/>
      <c r="C3883" s="128"/>
      <c r="E3883" s="128"/>
      <c r="G3883" s="129"/>
      <c r="I3883" s="130"/>
    </row>
    <row r="3884" spans="2:9">
      <c r="B3884" s="127"/>
      <c r="C3884" s="128"/>
      <c r="E3884" s="128"/>
      <c r="G3884" s="129"/>
      <c r="I3884" s="130"/>
    </row>
    <row r="3885" spans="2:9">
      <c r="B3885" s="127"/>
      <c r="C3885" s="128"/>
      <c r="E3885" s="128"/>
      <c r="G3885" s="129"/>
      <c r="I3885" s="130"/>
    </row>
    <row r="3886" spans="2:9">
      <c r="B3886" s="127"/>
      <c r="C3886" s="128"/>
      <c r="E3886" s="128"/>
      <c r="G3886" s="129"/>
      <c r="I3886" s="130"/>
    </row>
    <row r="3887" spans="2:9">
      <c r="B3887" s="127"/>
      <c r="C3887" s="128"/>
      <c r="E3887" s="128"/>
      <c r="G3887" s="129"/>
      <c r="I3887" s="130"/>
    </row>
    <row r="3888" spans="2:9">
      <c r="B3888" s="127"/>
      <c r="C3888" s="128"/>
      <c r="E3888" s="128"/>
      <c r="G3888" s="129"/>
      <c r="I3888" s="130"/>
    </row>
    <row r="3889" spans="2:9">
      <c r="B3889" s="127"/>
      <c r="C3889" s="128"/>
      <c r="E3889" s="128"/>
      <c r="G3889" s="129"/>
      <c r="I3889" s="130"/>
    </row>
    <row r="3890" spans="2:9">
      <c r="B3890" s="127"/>
      <c r="C3890" s="128"/>
      <c r="E3890" s="128"/>
      <c r="G3890" s="129"/>
      <c r="I3890" s="130"/>
    </row>
    <row r="3891" spans="2:9">
      <c r="B3891" s="127"/>
      <c r="C3891" s="128"/>
      <c r="E3891" s="128"/>
      <c r="G3891" s="129"/>
      <c r="I3891" s="130"/>
    </row>
    <row r="3892" spans="2:9">
      <c r="B3892" s="127"/>
      <c r="C3892" s="128"/>
      <c r="E3892" s="128"/>
      <c r="G3892" s="129"/>
      <c r="I3892" s="130"/>
    </row>
    <row r="3893" spans="2:9">
      <c r="B3893" s="127"/>
      <c r="C3893" s="128"/>
      <c r="E3893" s="128"/>
      <c r="G3893" s="129"/>
      <c r="I3893" s="130"/>
    </row>
    <row r="3894" spans="2:9">
      <c r="B3894" s="127"/>
      <c r="C3894" s="128"/>
      <c r="E3894" s="128"/>
      <c r="G3894" s="129"/>
      <c r="I3894" s="130"/>
    </row>
    <row r="3895" spans="2:9">
      <c r="B3895" s="127"/>
      <c r="C3895" s="128"/>
      <c r="E3895" s="128"/>
      <c r="G3895" s="129"/>
      <c r="I3895" s="130"/>
    </row>
    <row r="3896" spans="2:9">
      <c r="B3896" s="127"/>
      <c r="C3896" s="128"/>
      <c r="E3896" s="128"/>
      <c r="G3896" s="129"/>
      <c r="I3896" s="130"/>
    </row>
    <row r="3897" spans="2:9">
      <c r="B3897" s="127"/>
      <c r="C3897" s="128"/>
      <c r="E3897" s="128"/>
      <c r="G3897" s="129"/>
      <c r="I3897" s="130"/>
    </row>
    <row r="3898" spans="2:9">
      <c r="B3898" s="127"/>
      <c r="C3898" s="128"/>
      <c r="E3898" s="128"/>
      <c r="G3898" s="129"/>
      <c r="I3898" s="130"/>
    </row>
    <row r="3899" spans="2:9">
      <c r="B3899" s="127"/>
      <c r="C3899" s="128"/>
      <c r="E3899" s="128"/>
      <c r="G3899" s="129"/>
      <c r="I3899" s="130"/>
    </row>
    <row r="3900" spans="2:9">
      <c r="B3900" s="127"/>
      <c r="C3900" s="128"/>
      <c r="E3900" s="128"/>
      <c r="G3900" s="129"/>
      <c r="I3900" s="130"/>
    </row>
    <row r="3901" spans="2:9">
      <c r="B3901" s="127"/>
      <c r="C3901" s="128"/>
      <c r="E3901" s="128"/>
      <c r="G3901" s="129"/>
      <c r="I3901" s="130"/>
    </row>
    <row r="3902" spans="2:9">
      <c r="B3902" s="127"/>
      <c r="C3902" s="128"/>
      <c r="E3902" s="128"/>
      <c r="G3902" s="129"/>
      <c r="I3902" s="130"/>
    </row>
    <row r="3903" spans="2:9">
      <c r="B3903" s="127"/>
      <c r="C3903" s="128"/>
      <c r="E3903" s="128"/>
      <c r="G3903" s="129"/>
      <c r="I3903" s="130"/>
    </row>
    <row r="3904" spans="2:9">
      <c r="B3904" s="127"/>
      <c r="C3904" s="128"/>
      <c r="E3904" s="128"/>
      <c r="G3904" s="129"/>
      <c r="I3904" s="130"/>
    </row>
    <row r="3905" spans="2:9">
      <c r="B3905" s="127"/>
      <c r="C3905" s="128"/>
      <c r="E3905" s="128"/>
      <c r="G3905" s="129"/>
      <c r="I3905" s="130"/>
    </row>
    <row r="3906" spans="2:9">
      <c r="B3906" s="127"/>
      <c r="C3906" s="128"/>
      <c r="E3906" s="128"/>
      <c r="G3906" s="129"/>
      <c r="I3906" s="130"/>
    </row>
    <row r="3907" spans="2:9">
      <c r="B3907" s="127"/>
      <c r="C3907" s="128"/>
      <c r="E3907" s="128"/>
      <c r="G3907" s="129"/>
      <c r="I3907" s="130"/>
    </row>
    <row r="3908" spans="2:9">
      <c r="B3908" s="127"/>
      <c r="C3908" s="128"/>
      <c r="E3908" s="128"/>
      <c r="G3908" s="129"/>
      <c r="I3908" s="130"/>
    </row>
    <row r="3909" spans="2:9">
      <c r="B3909" s="127"/>
      <c r="C3909" s="128"/>
      <c r="E3909" s="128"/>
      <c r="G3909" s="129"/>
      <c r="I3909" s="130"/>
    </row>
    <row r="3910" spans="2:9">
      <c r="B3910" s="127"/>
      <c r="C3910" s="128"/>
      <c r="E3910" s="128"/>
      <c r="G3910" s="129"/>
      <c r="I3910" s="130"/>
    </row>
    <row r="3911" spans="2:9">
      <c r="B3911" s="127"/>
      <c r="C3911" s="128"/>
      <c r="E3911" s="128"/>
      <c r="G3911" s="129"/>
      <c r="I3911" s="130"/>
    </row>
    <row r="3912" spans="2:9">
      <c r="B3912" s="127"/>
      <c r="C3912" s="128"/>
      <c r="E3912" s="128"/>
      <c r="G3912" s="129"/>
      <c r="I3912" s="130"/>
    </row>
    <row r="3913" spans="2:9">
      <c r="B3913" s="127"/>
      <c r="C3913" s="128"/>
      <c r="E3913" s="128"/>
      <c r="G3913" s="129"/>
      <c r="I3913" s="130"/>
    </row>
    <row r="3914" spans="2:9">
      <c r="B3914" s="127"/>
      <c r="C3914" s="128"/>
      <c r="E3914" s="128"/>
      <c r="G3914" s="129"/>
      <c r="I3914" s="130"/>
    </row>
    <row r="3915" spans="2:9">
      <c r="B3915" s="127"/>
      <c r="C3915" s="128"/>
      <c r="E3915" s="128"/>
      <c r="G3915" s="129"/>
      <c r="I3915" s="130"/>
    </row>
    <row r="3916" spans="2:9">
      <c r="B3916" s="127"/>
      <c r="C3916" s="128"/>
      <c r="E3916" s="128"/>
      <c r="G3916" s="129"/>
      <c r="I3916" s="130"/>
    </row>
    <row r="3917" spans="2:9">
      <c r="B3917" s="127"/>
      <c r="C3917" s="128"/>
      <c r="E3917" s="128"/>
      <c r="G3917" s="129"/>
      <c r="I3917" s="130"/>
    </row>
    <row r="3918" spans="2:9">
      <c r="B3918" s="127"/>
      <c r="C3918" s="128"/>
      <c r="E3918" s="128"/>
      <c r="G3918" s="129"/>
      <c r="I3918" s="130"/>
    </row>
    <row r="3919" spans="2:9">
      <c r="B3919" s="127"/>
      <c r="C3919" s="128"/>
      <c r="E3919" s="128"/>
      <c r="G3919" s="129"/>
      <c r="I3919" s="130"/>
    </row>
    <row r="3920" spans="2:9">
      <c r="B3920" s="127"/>
      <c r="C3920" s="128"/>
      <c r="E3920" s="128"/>
      <c r="G3920" s="129"/>
      <c r="I3920" s="130"/>
    </row>
    <row r="3921" spans="2:9">
      <c r="B3921" s="127"/>
      <c r="C3921" s="128"/>
      <c r="E3921" s="128"/>
      <c r="G3921" s="129"/>
      <c r="I3921" s="130"/>
    </row>
    <row r="3922" spans="2:9">
      <c r="B3922" s="127"/>
      <c r="C3922" s="128"/>
      <c r="E3922" s="128"/>
      <c r="G3922" s="129"/>
      <c r="I3922" s="130"/>
    </row>
    <row r="3923" spans="2:9">
      <c r="B3923" s="127"/>
      <c r="C3923" s="128"/>
      <c r="E3923" s="128"/>
      <c r="G3923" s="129"/>
      <c r="I3923" s="130"/>
    </row>
    <row r="3924" spans="2:9">
      <c r="B3924" s="127"/>
      <c r="C3924" s="128"/>
      <c r="E3924" s="128"/>
      <c r="G3924" s="129"/>
      <c r="I3924" s="130"/>
    </row>
    <row r="3925" spans="2:9">
      <c r="B3925" s="127"/>
      <c r="C3925" s="128"/>
      <c r="E3925" s="128"/>
      <c r="G3925" s="129"/>
      <c r="I3925" s="130"/>
    </row>
    <row r="3926" spans="2:9">
      <c r="B3926" s="127"/>
      <c r="C3926" s="128"/>
      <c r="E3926" s="128"/>
      <c r="G3926" s="129"/>
      <c r="I3926" s="130"/>
    </row>
    <row r="3927" spans="2:9">
      <c r="B3927" s="127"/>
      <c r="C3927" s="128"/>
      <c r="E3927" s="128"/>
      <c r="G3927" s="129"/>
      <c r="I3927" s="130"/>
    </row>
    <row r="3928" spans="2:9">
      <c r="B3928" s="127"/>
      <c r="C3928" s="128"/>
      <c r="E3928" s="128"/>
      <c r="G3928" s="129"/>
      <c r="I3928" s="130"/>
    </row>
    <row r="3929" spans="2:9">
      <c r="B3929" s="127"/>
      <c r="C3929" s="128"/>
      <c r="E3929" s="128"/>
      <c r="G3929" s="129"/>
      <c r="I3929" s="130"/>
    </row>
    <row r="3930" spans="2:9">
      <c r="B3930" s="127"/>
      <c r="C3930" s="128"/>
      <c r="E3930" s="128"/>
      <c r="G3930" s="129"/>
      <c r="I3930" s="130"/>
    </row>
    <row r="3931" spans="2:9">
      <c r="B3931" s="127"/>
      <c r="C3931" s="128"/>
      <c r="E3931" s="128"/>
      <c r="G3931" s="129"/>
      <c r="I3931" s="130"/>
    </row>
    <row r="3932" spans="2:9">
      <c r="B3932" s="127"/>
      <c r="C3932" s="128"/>
      <c r="E3932" s="128"/>
      <c r="G3932" s="129"/>
      <c r="I3932" s="130"/>
    </row>
    <row r="3933" spans="2:9">
      <c r="B3933" s="127"/>
      <c r="C3933" s="128"/>
      <c r="E3933" s="128"/>
      <c r="G3933" s="129"/>
      <c r="I3933" s="130"/>
    </row>
    <row r="3934" spans="2:9">
      <c r="B3934" s="127"/>
      <c r="C3934" s="128"/>
      <c r="E3934" s="128"/>
      <c r="G3934" s="129"/>
      <c r="I3934" s="130"/>
    </row>
    <row r="3935" spans="2:9">
      <c r="B3935" s="127"/>
      <c r="C3935" s="128"/>
      <c r="E3935" s="128"/>
      <c r="G3935" s="129"/>
      <c r="I3935" s="130"/>
    </row>
    <row r="3936" spans="2:9">
      <c r="B3936" s="127"/>
      <c r="C3936" s="128"/>
      <c r="E3936" s="128"/>
      <c r="G3936" s="129"/>
      <c r="I3936" s="130"/>
    </row>
    <row r="3937" spans="2:9">
      <c r="B3937" s="127"/>
      <c r="C3937" s="128"/>
      <c r="E3937" s="128"/>
      <c r="G3937" s="129"/>
      <c r="I3937" s="130"/>
    </row>
    <row r="3938" spans="2:9">
      <c r="B3938" s="127"/>
      <c r="C3938" s="128"/>
      <c r="E3938" s="128"/>
      <c r="G3938" s="129"/>
      <c r="I3938" s="130"/>
    </row>
    <row r="3939" spans="2:9">
      <c r="B3939" s="127"/>
      <c r="C3939" s="128"/>
      <c r="E3939" s="128"/>
      <c r="G3939" s="129"/>
      <c r="I3939" s="130"/>
    </row>
    <row r="3940" spans="2:9">
      <c r="B3940" s="127"/>
      <c r="C3940" s="128"/>
      <c r="E3940" s="128"/>
      <c r="G3940" s="129"/>
      <c r="I3940" s="130"/>
    </row>
    <row r="3941" spans="2:9">
      <c r="B3941" s="127"/>
      <c r="C3941" s="128"/>
      <c r="E3941" s="128"/>
      <c r="G3941" s="129"/>
      <c r="I3941" s="130"/>
    </row>
    <row r="3942" spans="2:9">
      <c r="B3942" s="127"/>
      <c r="C3942" s="128"/>
      <c r="E3942" s="128"/>
      <c r="G3942" s="129"/>
      <c r="I3942" s="130"/>
    </row>
    <row r="3943" spans="2:9">
      <c r="B3943" s="127"/>
      <c r="C3943" s="128"/>
      <c r="E3943" s="128"/>
      <c r="G3943" s="129"/>
      <c r="I3943" s="130"/>
    </row>
    <row r="3944" spans="2:9">
      <c r="B3944" s="127"/>
      <c r="C3944" s="128"/>
      <c r="E3944" s="128"/>
      <c r="G3944" s="129"/>
      <c r="I3944" s="130"/>
    </row>
    <row r="3945" spans="2:9">
      <c r="B3945" s="127"/>
      <c r="C3945" s="128"/>
      <c r="E3945" s="128"/>
      <c r="G3945" s="129"/>
      <c r="I3945" s="130"/>
    </row>
    <row r="3946" spans="2:9">
      <c r="B3946" s="127"/>
      <c r="C3946" s="128"/>
      <c r="E3946" s="128"/>
      <c r="G3946" s="129"/>
      <c r="I3946" s="130"/>
    </row>
    <row r="3947" spans="2:9">
      <c r="B3947" s="127"/>
      <c r="C3947" s="128"/>
      <c r="E3947" s="128"/>
      <c r="G3947" s="129"/>
      <c r="I3947" s="130"/>
    </row>
    <row r="3948" spans="2:9">
      <c r="B3948" s="127"/>
      <c r="C3948" s="128"/>
      <c r="E3948" s="128"/>
      <c r="G3948" s="129"/>
      <c r="I3948" s="130"/>
    </row>
    <row r="3949" spans="2:9">
      <c r="B3949" s="127"/>
      <c r="C3949" s="128"/>
      <c r="E3949" s="128"/>
      <c r="G3949" s="129"/>
      <c r="I3949" s="130"/>
    </row>
    <row r="3950" spans="2:9">
      <c r="B3950" s="127"/>
      <c r="C3950" s="128"/>
      <c r="E3950" s="128"/>
      <c r="G3950" s="129"/>
      <c r="I3950" s="130"/>
    </row>
    <row r="3951" spans="2:9">
      <c r="B3951" s="127"/>
      <c r="C3951" s="128"/>
      <c r="E3951" s="128"/>
      <c r="G3951" s="129"/>
      <c r="I3951" s="130"/>
    </row>
    <row r="3952" spans="2:9">
      <c r="B3952" s="127"/>
      <c r="C3952" s="128"/>
      <c r="E3952" s="128"/>
      <c r="G3952" s="129"/>
      <c r="I3952" s="130"/>
    </row>
    <row r="3953" spans="2:9">
      <c r="B3953" s="127"/>
      <c r="C3953" s="128"/>
      <c r="E3953" s="128"/>
      <c r="G3953" s="129"/>
      <c r="I3953" s="130"/>
    </row>
    <row r="3954" spans="2:9">
      <c r="B3954" s="127"/>
      <c r="C3954" s="128"/>
      <c r="E3954" s="128"/>
      <c r="G3954" s="129"/>
      <c r="I3954" s="130"/>
    </row>
    <row r="3955" spans="2:9">
      <c r="B3955" s="127"/>
      <c r="C3955" s="128"/>
      <c r="E3955" s="128"/>
      <c r="G3955" s="129"/>
      <c r="I3955" s="130"/>
    </row>
    <row r="3956" spans="2:9">
      <c r="B3956" s="127"/>
      <c r="C3956" s="128"/>
      <c r="E3956" s="128"/>
      <c r="G3956" s="129"/>
      <c r="I3956" s="130"/>
    </row>
    <row r="3957" spans="2:9">
      <c r="B3957" s="127"/>
      <c r="C3957" s="128"/>
      <c r="E3957" s="128"/>
      <c r="G3957" s="129"/>
      <c r="I3957" s="130"/>
    </row>
    <row r="3958" spans="2:9">
      <c r="B3958" s="127"/>
      <c r="C3958" s="128"/>
      <c r="E3958" s="128"/>
      <c r="G3958" s="129"/>
      <c r="I3958" s="130"/>
    </row>
    <row r="3959" spans="2:9">
      <c r="B3959" s="127"/>
      <c r="C3959" s="128"/>
      <c r="E3959" s="128"/>
      <c r="G3959" s="129"/>
      <c r="I3959" s="130"/>
    </row>
    <row r="3960" spans="2:9">
      <c r="B3960" s="127"/>
      <c r="C3960" s="128"/>
      <c r="E3960" s="128"/>
      <c r="G3960" s="129"/>
      <c r="I3960" s="130"/>
    </row>
    <row r="3961" spans="2:9">
      <c r="B3961" s="127"/>
      <c r="C3961" s="128"/>
      <c r="E3961" s="128"/>
      <c r="G3961" s="129"/>
      <c r="I3961" s="130"/>
    </row>
    <row r="3962" spans="2:9">
      <c r="B3962" s="127"/>
      <c r="C3962" s="128"/>
      <c r="E3962" s="128"/>
      <c r="G3962" s="129"/>
      <c r="I3962" s="130"/>
    </row>
    <row r="3963" spans="2:9">
      <c r="B3963" s="127"/>
      <c r="C3963" s="128"/>
      <c r="E3963" s="128"/>
      <c r="G3963" s="129"/>
      <c r="I3963" s="130"/>
    </row>
    <row r="3964" spans="2:9">
      <c r="B3964" s="127"/>
      <c r="C3964" s="128"/>
      <c r="E3964" s="128"/>
      <c r="G3964" s="129"/>
      <c r="I3964" s="130"/>
    </row>
    <row r="3965" spans="2:9">
      <c r="B3965" s="127"/>
      <c r="C3965" s="128"/>
      <c r="E3965" s="128"/>
      <c r="G3965" s="129"/>
      <c r="I3965" s="130"/>
    </row>
    <row r="3966" spans="2:9">
      <c r="B3966" s="127"/>
      <c r="C3966" s="128"/>
      <c r="E3966" s="128"/>
      <c r="G3966" s="129"/>
      <c r="I3966" s="130"/>
    </row>
    <row r="3967" spans="2:9">
      <c r="B3967" s="127"/>
      <c r="C3967" s="128"/>
      <c r="E3967" s="128"/>
      <c r="G3967" s="129"/>
      <c r="I3967" s="130"/>
    </row>
    <row r="3968" spans="2:9">
      <c r="B3968" s="127"/>
      <c r="C3968" s="128"/>
      <c r="E3968" s="128"/>
      <c r="G3968" s="129"/>
      <c r="I3968" s="130"/>
    </row>
    <row r="3969" spans="2:9">
      <c r="B3969" s="127"/>
      <c r="C3969" s="128"/>
      <c r="E3969" s="128"/>
      <c r="G3969" s="129"/>
      <c r="I3969" s="130"/>
    </row>
    <row r="3970" spans="2:9">
      <c r="B3970" s="127"/>
      <c r="C3970" s="128"/>
      <c r="E3970" s="128"/>
      <c r="G3970" s="129"/>
      <c r="I3970" s="130"/>
    </row>
    <row r="3971" spans="2:9">
      <c r="B3971" s="127"/>
      <c r="C3971" s="128"/>
      <c r="E3971" s="128"/>
      <c r="G3971" s="129"/>
      <c r="I3971" s="130"/>
    </row>
    <row r="3972" spans="2:9">
      <c r="B3972" s="127"/>
      <c r="C3972" s="128"/>
      <c r="E3972" s="128"/>
      <c r="G3972" s="129"/>
      <c r="I3972" s="130"/>
    </row>
    <row r="3973" spans="2:9">
      <c r="B3973" s="127"/>
      <c r="C3973" s="128"/>
      <c r="E3973" s="128"/>
      <c r="G3973" s="129"/>
      <c r="I3973" s="130"/>
    </row>
    <row r="3974" spans="2:9">
      <c r="B3974" s="127"/>
      <c r="C3974" s="128"/>
      <c r="E3974" s="128"/>
      <c r="G3974" s="129"/>
      <c r="I3974" s="130"/>
    </row>
    <row r="3975" spans="2:9">
      <c r="B3975" s="127"/>
      <c r="C3975" s="128"/>
      <c r="E3975" s="128"/>
      <c r="G3975" s="129"/>
      <c r="I3975" s="130"/>
    </row>
    <row r="3976" spans="2:9">
      <c r="B3976" s="127"/>
      <c r="C3976" s="128"/>
      <c r="E3976" s="128"/>
      <c r="G3976" s="129"/>
      <c r="I3976" s="130"/>
    </row>
    <row r="3977" spans="2:9">
      <c r="B3977" s="127"/>
      <c r="C3977" s="128"/>
      <c r="E3977" s="128"/>
      <c r="G3977" s="129"/>
      <c r="I3977" s="130"/>
    </row>
    <row r="3978" spans="2:9">
      <c r="B3978" s="127"/>
      <c r="C3978" s="128"/>
      <c r="E3978" s="128"/>
      <c r="G3978" s="129"/>
      <c r="I3978" s="130"/>
    </row>
    <row r="3979" spans="2:9">
      <c r="B3979" s="127"/>
      <c r="C3979" s="128"/>
      <c r="E3979" s="128"/>
      <c r="G3979" s="129"/>
      <c r="I3979" s="130"/>
    </row>
    <row r="3980" spans="2:9">
      <c r="B3980" s="127"/>
      <c r="C3980" s="128"/>
      <c r="E3980" s="128"/>
      <c r="G3980" s="129"/>
      <c r="I3980" s="130"/>
    </row>
    <row r="3981" spans="2:9">
      <c r="B3981" s="127"/>
      <c r="C3981" s="128"/>
      <c r="E3981" s="128"/>
      <c r="G3981" s="129"/>
      <c r="I3981" s="130"/>
    </row>
    <row r="3982" spans="2:9">
      <c r="B3982" s="127"/>
      <c r="C3982" s="128"/>
      <c r="E3982" s="128"/>
      <c r="G3982" s="129"/>
      <c r="I3982" s="130"/>
    </row>
    <row r="3983" spans="2:9">
      <c r="B3983" s="127"/>
      <c r="C3983" s="128"/>
      <c r="E3983" s="128"/>
      <c r="G3983" s="129"/>
      <c r="I3983" s="130"/>
    </row>
    <row r="3984" spans="2:9">
      <c r="B3984" s="127"/>
      <c r="C3984" s="128"/>
      <c r="E3984" s="128"/>
      <c r="G3984" s="129"/>
      <c r="I3984" s="130"/>
    </row>
    <row r="3985" spans="2:9">
      <c r="B3985" s="127"/>
      <c r="C3985" s="128"/>
      <c r="E3985" s="128"/>
      <c r="G3985" s="129"/>
      <c r="I3985" s="130"/>
    </row>
    <row r="3986" spans="2:9">
      <c r="B3986" s="127"/>
      <c r="C3986" s="128"/>
      <c r="E3986" s="128"/>
      <c r="G3986" s="129"/>
      <c r="I3986" s="130"/>
    </row>
    <row r="3987" spans="2:9">
      <c r="B3987" s="127"/>
      <c r="C3987" s="128"/>
      <c r="E3987" s="128"/>
      <c r="G3987" s="129"/>
      <c r="I3987" s="130"/>
    </row>
    <row r="3988" spans="2:9">
      <c r="B3988" s="127"/>
      <c r="C3988" s="128"/>
      <c r="E3988" s="128"/>
      <c r="G3988" s="129"/>
      <c r="I3988" s="130"/>
    </row>
    <row r="3989" spans="2:9">
      <c r="B3989" s="127"/>
      <c r="C3989" s="128"/>
      <c r="E3989" s="128"/>
      <c r="G3989" s="129"/>
      <c r="I3989" s="130"/>
    </row>
    <row r="3990" spans="2:9">
      <c r="B3990" s="127"/>
      <c r="C3990" s="128"/>
      <c r="E3990" s="128"/>
      <c r="G3990" s="129"/>
      <c r="I3990" s="130"/>
    </row>
    <row r="3991" spans="2:9">
      <c r="B3991" s="127"/>
      <c r="C3991" s="128"/>
      <c r="E3991" s="128"/>
      <c r="G3991" s="129"/>
      <c r="I3991" s="130"/>
    </row>
    <row r="3992" spans="2:9">
      <c r="B3992" s="127"/>
      <c r="C3992" s="128"/>
      <c r="E3992" s="128"/>
      <c r="G3992" s="129"/>
      <c r="I3992" s="130"/>
    </row>
    <row r="3993" spans="2:9">
      <c r="B3993" s="127"/>
      <c r="C3993" s="128"/>
      <c r="E3993" s="128"/>
      <c r="G3993" s="129"/>
      <c r="I3993" s="130"/>
    </row>
    <row r="3994" spans="2:9">
      <c r="B3994" s="127"/>
      <c r="C3994" s="128"/>
      <c r="E3994" s="128"/>
      <c r="G3994" s="129"/>
      <c r="I3994" s="130"/>
    </row>
    <row r="3995" spans="2:9">
      <c r="B3995" s="127"/>
      <c r="C3995" s="128"/>
      <c r="E3995" s="128"/>
      <c r="G3995" s="129"/>
      <c r="I3995" s="130"/>
    </row>
    <row r="3996" spans="2:9">
      <c r="B3996" s="127"/>
      <c r="C3996" s="128"/>
      <c r="E3996" s="128"/>
      <c r="G3996" s="129"/>
      <c r="I3996" s="130"/>
    </row>
    <row r="3997" spans="2:9">
      <c r="B3997" s="127"/>
      <c r="C3997" s="128"/>
      <c r="E3997" s="128"/>
      <c r="G3997" s="129"/>
      <c r="I3997" s="130"/>
    </row>
    <row r="3998" spans="2:9">
      <c r="B3998" s="127"/>
      <c r="C3998" s="128"/>
      <c r="E3998" s="128"/>
      <c r="G3998" s="129"/>
      <c r="I3998" s="130"/>
    </row>
    <row r="3999" spans="2:9">
      <c r="B3999" s="127"/>
      <c r="C3999" s="128"/>
      <c r="E3999" s="128"/>
      <c r="G3999" s="129"/>
      <c r="I3999" s="130"/>
    </row>
    <row r="4000" spans="2:9">
      <c r="B4000" s="127"/>
      <c r="C4000" s="128"/>
      <c r="E4000" s="128"/>
      <c r="G4000" s="129"/>
      <c r="I4000" s="130"/>
    </row>
    <row r="4001" spans="2:9">
      <c r="B4001" s="127"/>
      <c r="C4001" s="128"/>
      <c r="E4001" s="128"/>
      <c r="G4001" s="129"/>
      <c r="I4001" s="130"/>
    </row>
    <row r="4002" spans="2:9">
      <c r="B4002" s="127"/>
      <c r="C4002" s="128"/>
      <c r="E4002" s="128"/>
      <c r="G4002" s="129"/>
      <c r="I4002" s="130"/>
    </row>
    <row r="4003" spans="2:9">
      <c r="B4003" s="127"/>
      <c r="C4003" s="128"/>
      <c r="E4003" s="128"/>
      <c r="G4003" s="129"/>
      <c r="I4003" s="130"/>
    </row>
    <row r="4004" spans="2:9">
      <c r="B4004" s="127"/>
      <c r="C4004" s="128"/>
      <c r="E4004" s="128"/>
      <c r="G4004" s="129"/>
      <c r="I4004" s="130"/>
    </row>
    <row r="4005" spans="2:9">
      <c r="B4005" s="127"/>
      <c r="C4005" s="128"/>
      <c r="E4005" s="128"/>
      <c r="G4005" s="129"/>
      <c r="I4005" s="130"/>
    </row>
    <row r="4006" spans="2:9">
      <c r="B4006" s="127"/>
      <c r="C4006" s="128"/>
      <c r="E4006" s="128"/>
      <c r="G4006" s="129"/>
      <c r="I4006" s="130"/>
    </row>
    <row r="4007" spans="2:9">
      <c r="B4007" s="127"/>
      <c r="C4007" s="128"/>
      <c r="E4007" s="128"/>
      <c r="G4007" s="129"/>
      <c r="I4007" s="130"/>
    </row>
    <row r="4008" spans="2:9">
      <c r="B4008" s="127"/>
      <c r="C4008" s="128"/>
      <c r="E4008" s="128"/>
      <c r="G4008" s="129"/>
      <c r="I4008" s="130"/>
    </row>
    <row r="4009" spans="2:9">
      <c r="B4009" s="127"/>
      <c r="C4009" s="128"/>
      <c r="E4009" s="128"/>
      <c r="G4009" s="129"/>
      <c r="I4009" s="130"/>
    </row>
    <row r="4010" spans="2:9">
      <c r="B4010" s="127"/>
      <c r="C4010" s="128"/>
      <c r="E4010" s="128"/>
      <c r="G4010" s="129"/>
      <c r="I4010" s="130"/>
    </row>
    <row r="4011" spans="2:9">
      <c r="B4011" s="127"/>
      <c r="C4011" s="128"/>
      <c r="E4011" s="128"/>
      <c r="G4011" s="129"/>
      <c r="I4011" s="130"/>
    </row>
    <row r="4012" spans="2:9">
      <c r="B4012" s="127"/>
      <c r="C4012" s="128"/>
      <c r="E4012" s="128"/>
      <c r="G4012" s="129"/>
      <c r="I4012" s="130"/>
    </row>
    <row r="4013" spans="2:9">
      <c r="B4013" s="127"/>
      <c r="C4013" s="128"/>
      <c r="E4013" s="128"/>
      <c r="G4013" s="129"/>
      <c r="I4013" s="130"/>
    </row>
    <row r="4014" spans="2:9">
      <c r="B4014" s="127"/>
      <c r="C4014" s="128"/>
      <c r="E4014" s="128"/>
      <c r="G4014" s="129"/>
      <c r="I4014" s="130"/>
    </row>
    <row r="4015" spans="2:9">
      <c r="B4015" s="127"/>
      <c r="C4015" s="128"/>
      <c r="E4015" s="128"/>
      <c r="G4015" s="129"/>
      <c r="I4015" s="130"/>
    </row>
    <row r="4016" spans="2:9">
      <c r="B4016" s="127"/>
      <c r="C4016" s="128"/>
      <c r="E4016" s="128"/>
      <c r="G4016" s="129"/>
      <c r="I4016" s="130"/>
    </row>
    <row r="4017" spans="2:9">
      <c r="B4017" s="127"/>
      <c r="C4017" s="128"/>
      <c r="E4017" s="128"/>
      <c r="G4017" s="129"/>
      <c r="I4017" s="130"/>
    </row>
    <row r="4018" spans="2:9">
      <c r="B4018" s="127"/>
      <c r="C4018" s="128"/>
      <c r="E4018" s="128"/>
      <c r="G4018" s="129"/>
      <c r="I4018" s="130"/>
    </row>
    <row r="4019" spans="2:9">
      <c r="B4019" s="127"/>
      <c r="C4019" s="128"/>
      <c r="E4019" s="128"/>
      <c r="G4019" s="129"/>
      <c r="I4019" s="130"/>
    </row>
    <row r="4020" spans="2:9">
      <c r="B4020" s="127"/>
      <c r="C4020" s="128"/>
      <c r="E4020" s="128"/>
      <c r="G4020" s="129"/>
      <c r="I4020" s="130"/>
    </row>
    <row r="4021" spans="2:9">
      <c r="B4021" s="127"/>
      <c r="C4021" s="128"/>
      <c r="E4021" s="128"/>
      <c r="G4021" s="129"/>
      <c r="I4021" s="130"/>
    </row>
    <row r="4022" spans="2:9">
      <c r="B4022" s="127"/>
      <c r="C4022" s="128"/>
      <c r="E4022" s="128"/>
      <c r="G4022" s="129"/>
      <c r="I4022" s="130"/>
    </row>
    <row r="4023" spans="2:9">
      <c r="B4023" s="127"/>
      <c r="C4023" s="128"/>
      <c r="E4023" s="128"/>
      <c r="G4023" s="129"/>
      <c r="I4023" s="130"/>
    </row>
    <row r="4024" spans="2:9">
      <c r="B4024" s="127"/>
      <c r="C4024" s="128"/>
      <c r="E4024" s="128"/>
      <c r="G4024" s="129"/>
      <c r="I4024" s="130"/>
    </row>
    <row r="4025" spans="2:9">
      <c r="B4025" s="127"/>
      <c r="C4025" s="128"/>
      <c r="E4025" s="128"/>
      <c r="G4025" s="129"/>
      <c r="I4025" s="130"/>
    </row>
    <row r="4026" spans="2:9">
      <c r="B4026" s="127"/>
      <c r="C4026" s="128"/>
      <c r="E4026" s="128"/>
      <c r="G4026" s="129"/>
      <c r="I4026" s="130"/>
    </row>
    <row r="4027" spans="2:9">
      <c r="B4027" s="127"/>
      <c r="C4027" s="128"/>
      <c r="E4027" s="128"/>
      <c r="G4027" s="129"/>
      <c r="I4027" s="130"/>
    </row>
    <row r="4028" spans="2:9">
      <c r="B4028" s="127"/>
      <c r="C4028" s="128"/>
      <c r="E4028" s="128"/>
      <c r="G4028" s="129"/>
      <c r="I4028" s="130"/>
    </row>
    <row r="4029" spans="2:9">
      <c r="B4029" s="127"/>
      <c r="C4029" s="128"/>
      <c r="E4029" s="128"/>
      <c r="G4029" s="129"/>
      <c r="I4029" s="130"/>
    </row>
    <row r="4030" spans="2:9">
      <c r="B4030" s="127"/>
      <c r="C4030" s="128"/>
      <c r="E4030" s="128"/>
      <c r="G4030" s="129"/>
      <c r="I4030" s="130"/>
    </row>
    <row r="4031" spans="2:9">
      <c r="B4031" s="127"/>
      <c r="C4031" s="128"/>
      <c r="E4031" s="128"/>
      <c r="G4031" s="129"/>
      <c r="I4031" s="130"/>
    </row>
    <row r="4032" spans="2:9">
      <c r="B4032" s="127"/>
      <c r="C4032" s="128"/>
      <c r="E4032" s="128"/>
      <c r="G4032" s="129"/>
      <c r="I4032" s="130"/>
    </row>
    <row r="4033" spans="2:9">
      <c r="B4033" s="127"/>
      <c r="C4033" s="128"/>
      <c r="E4033" s="128"/>
      <c r="G4033" s="129"/>
      <c r="I4033" s="130"/>
    </row>
    <row r="4034" spans="2:9">
      <c r="B4034" s="127"/>
      <c r="C4034" s="128"/>
      <c r="E4034" s="128"/>
      <c r="G4034" s="129"/>
      <c r="I4034" s="130"/>
    </row>
    <row r="4035" spans="2:9">
      <c r="B4035" s="127"/>
      <c r="C4035" s="128"/>
      <c r="E4035" s="128"/>
      <c r="G4035" s="129"/>
      <c r="I4035" s="130"/>
    </row>
    <row r="4036" spans="2:9">
      <c r="B4036" s="127"/>
      <c r="C4036" s="128"/>
      <c r="E4036" s="128"/>
      <c r="G4036" s="129"/>
      <c r="I4036" s="130"/>
    </row>
    <row r="4037" spans="2:9">
      <c r="B4037" s="127"/>
      <c r="C4037" s="128"/>
      <c r="E4037" s="128"/>
      <c r="G4037" s="129"/>
      <c r="I4037" s="130"/>
    </row>
    <row r="4038" spans="2:9">
      <c r="B4038" s="127"/>
      <c r="C4038" s="128"/>
      <c r="E4038" s="128"/>
      <c r="G4038" s="129"/>
      <c r="I4038" s="130"/>
    </row>
    <row r="4039" spans="2:9">
      <c r="B4039" s="127"/>
      <c r="C4039" s="128"/>
      <c r="E4039" s="128"/>
      <c r="G4039" s="129"/>
      <c r="I4039" s="130"/>
    </row>
    <row r="4040" spans="2:9">
      <c r="B4040" s="127"/>
      <c r="C4040" s="128"/>
      <c r="E4040" s="128"/>
      <c r="G4040" s="129"/>
      <c r="I4040" s="130"/>
    </row>
    <row r="4041" spans="2:9">
      <c r="B4041" s="127"/>
      <c r="C4041" s="128"/>
      <c r="E4041" s="128"/>
      <c r="G4041" s="129"/>
      <c r="I4041" s="130"/>
    </row>
    <row r="4042" spans="2:9">
      <c r="B4042" s="127"/>
      <c r="C4042" s="128"/>
      <c r="E4042" s="128"/>
      <c r="G4042" s="129"/>
      <c r="I4042" s="130"/>
    </row>
    <row r="4043" spans="2:9">
      <c r="B4043" s="127"/>
      <c r="C4043" s="128"/>
      <c r="E4043" s="128"/>
      <c r="G4043" s="129"/>
      <c r="I4043" s="130"/>
    </row>
    <row r="4044" spans="2:9">
      <c r="B4044" s="127"/>
      <c r="C4044" s="128"/>
      <c r="E4044" s="128"/>
      <c r="G4044" s="129"/>
      <c r="I4044" s="130"/>
    </row>
    <row r="4045" spans="2:9">
      <c r="B4045" s="127"/>
      <c r="C4045" s="128"/>
      <c r="E4045" s="128"/>
      <c r="G4045" s="129"/>
      <c r="I4045" s="130"/>
    </row>
    <row r="4046" spans="2:9">
      <c r="B4046" s="127"/>
      <c r="C4046" s="128"/>
      <c r="E4046" s="128"/>
      <c r="G4046" s="129"/>
      <c r="I4046" s="130"/>
    </row>
    <row r="4047" spans="2:9">
      <c r="B4047" s="127"/>
      <c r="C4047" s="128"/>
      <c r="E4047" s="128"/>
      <c r="G4047" s="129"/>
      <c r="I4047" s="130"/>
    </row>
    <row r="4048" spans="2:9">
      <c r="B4048" s="127"/>
      <c r="C4048" s="128"/>
      <c r="E4048" s="128"/>
      <c r="G4048" s="129"/>
      <c r="I4048" s="130"/>
    </row>
    <row r="4049" spans="2:9">
      <c r="B4049" s="127"/>
      <c r="C4049" s="128"/>
      <c r="E4049" s="128"/>
      <c r="G4049" s="129"/>
      <c r="I4049" s="130"/>
    </row>
    <row r="4050" spans="2:9">
      <c r="B4050" s="127"/>
      <c r="C4050" s="128"/>
      <c r="E4050" s="128"/>
      <c r="G4050" s="129"/>
      <c r="I4050" s="130"/>
    </row>
    <row r="4051" spans="2:9">
      <c r="B4051" s="127"/>
      <c r="C4051" s="128"/>
      <c r="E4051" s="128"/>
      <c r="G4051" s="129"/>
      <c r="I4051" s="130"/>
    </row>
    <row r="4052" spans="2:9">
      <c r="B4052" s="127"/>
      <c r="C4052" s="128"/>
      <c r="E4052" s="128"/>
      <c r="G4052" s="129"/>
      <c r="I4052" s="130"/>
    </row>
    <row r="4053" spans="2:9">
      <c r="B4053" s="127"/>
      <c r="C4053" s="128"/>
      <c r="E4053" s="128"/>
      <c r="G4053" s="129"/>
      <c r="I4053" s="130"/>
    </row>
    <row r="4054" spans="2:9">
      <c r="B4054" s="127"/>
      <c r="C4054" s="128"/>
      <c r="E4054" s="128"/>
      <c r="G4054" s="129"/>
      <c r="I4054" s="130"/>
    </row>
    <row r="4055" spans="2:9">
      <c r="B4055" s="127"/>
      <c r="C4055" s="128"/>
      <c r="E4055" s="128"/>
      <c r="G4055" s="129"/>
      <c r="I4055" s="130"/>
    </row>
    <row r="4056" spans="2:9">
      <c r="B4056" s="127"/>
      <c r="C4056" s="128"/>
      <c r="E4056" s="128"/>
      <c r="G4056" s="129"/>
      <c r="I4056" s="130"/>
    </row>
    <row r="4057" spans="2:9">
      <c r="B4057" s="127"/>
      <c r="C4057" s="128"/>
      <c r="E4057" s="128"/>
      <c r="G4057" s="129"/>
      <c r="I4057" s="130"/>
    </row>
    <row r="4058" spans="2:9">
      <c r="B4058" s="127"/>
      <c r="C4058" s="128"/>
      <c r="E4058" s="128"/>
      <c r="G4058" s="129"/>
      <c r="I4058" s="130"/>
    </row>
    <row r="4059" spans="2:9">
      <c r="B4059" s="127"/>
      <c r="C4059" s="128"/>
      <c r="E4059" s="128"/>
      <c r="G4059" s="129"/>
      <c r="I4059" s="130"/>
    </row>
    <row r="4060" spans="2:9">
      <c r="B4060" s="127"/>
      <c r="C4060" s="128"/>
      <c r="E4060" s="128"/>
      <c r="G4060" s="129"/>
      <c r="I4060" s="130"/>
    </row>
    <row r="4061" spans="2:9">
      <c r="B4061" s="127"/>
      <c r="C4061" s="128"/>
      <c r="E4061" s="128"/>
      <c r="G4061" s="129"/>
      <c r="I4061" s="130"/>
    </row>
    <row r="4062" spans="2:9">
      <c r="B4062" s="127"/>
      <c r="C4062" s="128"/>
      <c r="E4062" s="128"/>
      <c r="G4062" s="129"/>
      <c r="I4062" s="130"/>
    </row>
    <row r="4063" spans="2:9">
      <c r="B4063" s="127"/>
      <c r="C4063" s="128"/>
      <c r="E4063" s="128"/>
      <c r="G4063" s="129"/>
      <c r="I4063" s="130"/>
    </row>
    <row r="4064" spans="2:9">
      <c r="B4064" s="127"/>
      <c r="C4064" s="128"/>
      <c r="E4064" s="128"/>
      <c r="G4064" s="129"/>
      <c r="I4064" s="130"/>
    </row>
    <row r="4065" spans="2:9">
      <c r="B4065" s="127"/>
      <c r="C4065" s="128"/>
      <c r="E4065" s="128"/>
      <c r="G4065" s="129"/>
      <c r="I4065" s="130"/>
    </row>
    <row r="4066" spans="2:9">
      <c r="B4066" s="127"/>
      <c r="C4066" s="128"/>
      <c r="E4066" s="128"/>
      <c r="G4066" s="129"/>
      <c r="I4066" s="130"/>
    </row>
    <row r="4067" spans="2:9">
      <c r="B4067" s="127"/>
      <c r="C4067" s="128"/>
      <c r="E4067" s="128"/>
      <c r="G4067" s="129"/>
      <c r="I4067" s="130"/>
    </row>
    <row r="4068" spans="2:9">
      <c r="B4068" s="127"/>
      <c r="C4068" s="128"/>
      <c r="E4068" s="128"/>
      <c r="G4068" s="129"/>
      <c r="I4068" s="130"/>
    </row>
    <row r="4069" spans="2:9">
      <c r="B4069" s="127"/>
      <c r="C4069" s="128"/>
      <c r="E4069" s="128"/>
      <c r="G4069" s="129"/>
      <c r="I4069" s="130"/>
    </row>
    <row r="4070" spans="2:9">
      <c r="B4070" s="127"/>
      <c r="C4070" s="128"/>
      <c r="E4070" s="128"/>
      <c r="G4070" s="129"/>
      <c r="I4070" s="130"/>
    </row>
    <row r="4071" spans="2:9">
      <c r="B4071" s="127"/>
      <c r="C4071" s="128"/>
      <c r="E4071" s="128"/>
      <c r="G4071" s="129"/>
      <c r="I4071" s="130"/>
    </row>
    <row r="4072" spans="2:9">
      <c r="B4072" s="127"/>
      <c r="C4072" s="128"/>
      <c r="E4072" s="128"/>
      <c r="G4072" s="129"/>
      <c r="I4072" s="130"/>
    </row>
    <row r="4073" spans="2:9">
      <c r="B4073" s="127"/>
      <c r="C4073" s="128"/>
      <c r="E4073" s="128"/>
      <c r="G4073" s="129"/>
      <c r="I4073" s="130"/>
    </row>
    <row r="4074" spans="2:9">
      <c r="B4074" s="127"/>
      <c r="C4074" s="128"/>
      <c r="E4074" s="128"/>
      <c r="G4074" s="129"/>
      <c r="I4074" s="130"/>
    </row>
    <row r="4075" spans="2:9">
      <c r="B4075" s="127"/>
      <c r="C4075" s="128"/>
      <c r="E4075" s="128"/>
      <c r="G4075" s="129"/>
      <c r="I4075" s="130"/>
    </row>
    <row r="4076" spans="2:9">
      <c r="B4076" s="127"/>
      <c r="C4076" s="128"/>
      <c r="E4076" s="128"/>
      <c r="G4076" s="129"/>
      <c r="I4076" s="130"/>
    </row>
    <row r="4077" spans="2:9">
      <c r="B4077" s="127"/>
      <c r="C4077" s="128"/>
      <c r="E4077" s="128"/>
      <c r="G4077" s="129"/>
      <c r="I4077" s="130"/>
    </row>
    <row r="4078" spans="2:9">
      <c r="B4078" s="127"/>
      <c r="C4078" s="128"/>
      <c r="E4078" s="128"/>
      <c r="G4078" s="129"/>
      <c r="I4078" s="130"/>
    </row>
    <row r="4079" spans="2:9">
      <c r="B4079" s="127"/>
      <c r="C4079" s="128"/>
      <c r="E4079" s="128"/>
      <c r="G4079" s="129"/>
      <c r="I4079" s="130"/>
    </row>
    <row r="4080" spans="2:9">
      <c r="B4080" s="127"/>
      <c r="C4080" s="128"/>
      <c r="E4080" s="128"/>
      <c r="G4080" s="129"/>
      <c r="I4080" s="130"/>
    </row>
    <row r="4081" spans="2:9">
      <c r="B4081" s="127"/>
      <c r="C4081" s="128"/>
      <c r="E4081" s="128"/>
      <c r="G4081" s="129"/>
      <c r="I4081" s="130"/>
    </row>
    <row r="4082" spans="2:9">
      <c r="B4082" s="127"/>
      <c r="C4082" s="128"/>
      <c r="E4082" s="128"/>
      <c r="G4082" s="129"/>
      <c r="I4082" s="130"/>
    </row>
    <row r="4083" spans="2:9">
      <c r="B4083" s="127"/>
      <c r="C4083" s="128"/>
      <c r="E4083" s="128"/>
      <c r="G4083" s="129"/>
      <c r="I4083" s="130"/>
    </row>
    <row r="4084" spans="2:9">
      <c r="B4084" s="127"/>
      <c r="C4084" s="128"/>
      <c r="E4084" s="128"/>
      <c r="G4084" s="129"/>
      <c r="I4084" s="130"/>
    </row>
    <row r="4085" spans="2:9">
      <c r="B4085" s="127"/>
      <c r="C4085" s="128"/>
      <c r="E4085" s="128"/>
      <c r="G4085" s="129"/>
      <c r="I4085" s="130"/>
    </row>
    <row r="4086" spans="2:9">
      <c r="B4086" s="127"/>
      <c r="C4086" s="128"/>
      <c r="E4086" s="128"/>
      <c r="G4086" s="129"/>
      <c r="I4086" s="130"/>
    </row>
    <row r="4087" spans="2:9">
      <c r="B4087" s="127"/>
      <c r="C4087" s="128"/>
      <c r="E4087" s="128"/>
      <c r="G4087" s="129"/>
      <c r="I4087" s="130"/>
    </row>
    <row r="4088" spans="2:9">
      <c r="B4088" s="127"/>
      <c r="C4088" s="128"/>
      <c r="E4088" s="128"/>
      <c r="G4088" s="129"/>
      <c r="I4088" s="130"/>
    </row>
    <row r="4089" spans="2:9">
      <c r="B4089" s="127"/>
      <c r="C4089" s="128"/>
      <c r="E4089" s="128"/>
      <c r="G4089" s="129"/>
      <c r="I4089" s="130"/>
    </row>
    <row r="4090" spans="2:9">
      <c r="B4090" s="127"/>
      <c r="C4090" s="128"/>
      <c r="E4090" s="128"/>
      <c r="G4090" s="129"/>
      <c r="I4090" s="130"/>
    </row>
    <row r="4091" spans="2:9">
      <c r="B4091" s="127"/>
      <c r="C4091" s="128"/>
      <c r="E4091" s="128"/>
      <c r="G4091" s="129"/>
      <c r="I4091" s="130"/>
    </row>
    <row r="4092" spans="2:9">
      <c r="B4092" s="127"/>
      <c r="C4092" s="128"/>
      <c r="E4092" s="128"/>
      <c r="G4092" s="129"/>
      <c r="I4092" s="130"/>
    </row>
    <row r="4093" spans="2:9">
      <c r="B4093" s="127"/>
      <c r="C4093" s="128"/>
      <c r="E4093" s="128"/>
      <c r="G4093" s="129"/>
      <c r="I4093" s="130"/>
    </row>
    <row r="4094" spans="2:9">
      <c r="B4094" s="127"/>
      <c r="C4094" s="128"/>
      <c r="E4094" s="128"/>
      <c r="G4094" s="129"/>
      <c r="I4094" s="130"/>
    </row>
    <row r="4095" spans="2:9">
      <c r="B4095" s="127"/>
      <c r="C4095" s="128"/>
      <c r="E4095" s="128"/>
      <c r="G4095" s="129"/>
      <c r="I4095" s="130"/>
    </row>
    <row r="4096" spans="2:9">
      <c r="B4096" s="127"/>
      <c r="C4096" s="128"/>
      <c r="E4096" s="128"/>
      <c r="G4096" s="129"/>
      <c r="I4096" s="130"/>
    </row>
    <row r="4097" spans="2:9">
      <c r="B4097" s="127"/>
      <c r="C4097" s="128"/>
      <c r="E4097" s="128"/>
      <c r="G4097" s="129"/>
      <c r="I4097" s="130"/>
    </row>
    <row r="4098" spans="2:9">
      <c r="B4098" s="127"/>
      <c r="C4098" s="128"/>
      <c r="E4098" s="128"/>
      <c r="G4098" s="129"/>
      <c r="I4098" s="130"/>
    </row>
    <row r="4099" spans="2:9">
      <c r="B4099" s="127"/>
      <c r="C4099" s="128"/>
      <c r="E4099" s="128"/>
      <c r="G4099" s="129"/>
      <c r="I4099" s="130"/>
    </row>
    <row r="4100" spans="2:9">
      <c r="B4100" s="127"/>
      <c r="C4100" s="128"/>
      <c r="E4100" s="128"/>
      <c r="G4100" s="129"/>
      <c r="I4100" s="130"/>
    </row>
    <row r="4101" spans="2:9">
      <c r="B4101" s="127"/>
      <c r="C4101" s="128"/>
      <c r="E4101" s="128"/>
      <c r="G4101" s="129"/>
      <c r="I4101" s="130"/>
    </row>
    <row r="4102" spans="2:9">
      <c r="B4102" s="127"/>
      <c r="C4102" s="128"/>
      <c r="E4102" s="128"/>
      <c r="G4102" s="129"/>
      <c r="I4102" s="130"/>
    </row>
    <row r="4103" spans="2:9">
      <c r="B4103" s="127"/>
      <c r="C4103" s="128"/>
      <c r="E4103" s="128"/>
      <c r="G4103" s="129"/>
      <c r="I4103" s="130"/>
    </row>
    <row r="4104" spans="2:9">
      <c r="B4104" s="127"/>
      <c r="C4104" s="128"/>
      <c r="E4104" s="128"/>
      <c r="G4104" s="129"/>
      <c r="I4104" s="130"/>
    </row>
    <row r="4105" spans="2:9">
      <c r="B4105" s="127"/>
      <c r="C4105" s="128"/>
      <c r="E4105" s="128"/>
      <c r="G4105" s="129"/>
      <c r="I4105" s="130"/>
    </row>
    <row r="4106" spans="2:9">
      <c r="B4106" s="127"/>
      <c r="C4106" s="128"/>
      <c r="E4106" s="128"/>
      <c r="G4106" s="129"/>
      <c r="I4106" s="130"/>
    </row>
    <row r="4107" spans="2:9">
      <c r="B4107" s="127"/>
      <c r="C4107" s="128"/>
      <c r="E4107" s="128"/>
      <c r="G4107" s="129"/>
      <c r="I4107" s="130"/>
    </row>
    <row r="4108" spans="2:9">
      <c r="B4108" s="127"/>
      <c r="C4108" s="128"/>
      <c r="E4108" s="128"/>
      <c r="G4108" s="129"/>
      <c r="I4108" s="130"/>
    </row>
    <row r="4109" spans="2:9">
      <c r="B4109" s="127"/>
      <c r="C4109" s="128"/>
      <c r="E4109" s="128"/>
      <c r="G4109" s="129"/>
      <c r="I4109" s="130"/>
    </row>
    <row r="4110" spans="2:9">
      <c r="B4110" s="127"/>
      <c r="C4110" s="128"/>
      <c r="E4110" s="128"/>
      <c r="G4110" s="129"/>
      <c r="I4110" s="130"/>
    </row>
    <row r="4111" spans="2:9">
      <c r="B4111" s="127"/>
      <c r="C4111" s="128"/>
      <c r="E4111" s="128"/>
      <c r="G4111" s="129"/>
      <c r="I4111" s="130"/>
    </row>
    <row r="4112" spans="2:9">
      <c r="B4112" s="127"/>
      <c r="C4112" s="128"/>
      <c r="E4112" s="128"/>
      <c r="G4112" s="129"/>
      <c r="I4112" s="130"/>
    </row>
    <row r="4113" spans="2:9">
      <c r="B4113" s="127"/>
      <c r="C4113" s="128"/>
      <c r="E4113" s="128"/>
      <c r="G4113" s="129"/>
      <c r="I4113" s="130"/>
    </row>
    <row r="4114" spans="2:9">
      <c r="B4114" s="127"/>
      <c r="C4114" s="128"/>
      <c r="E4114" s="128"/>
      <c r="G4114" s="129"/>
      <c r="I4114" s="130"/>
    </row>
    <row r="4115" spans="2:9">
      <c r="B4115" s="127"/>
      <c r="C4115" s="128"/>
      <c r="E4115" s="128"/>
      <c r="G4115" s="129"/>
      <c r="I4115" s="130"/>
    </row>
    <row r="4116" spans="2:9">
      <c r="B4116" s="127"/>
      <c r="C4116" s="128"/>
      <c r="E4116" s="128"/>
      <c r="G4116" s="129"/>
      <c r="I4116" s="130"/>
    </row>
    <row r="4117" spans="2:9">
      <c r="B4117" s="127"/>
      <c r="C4117" s="128"/>
      <c r="E4117" s="128"/>
      <c r="G4117" s="129"/>
      <c r="I4117" s="130"/>
    </row>
    <row r="4118" spans="2:9">
      <c r="B4118" s="127"/>
      <c r="C4118" s="128"/>
      <c r="E4118" s="128"/>
      <c r="G4118" s="129"/>
      <c r="I4118" s="130"/>
    </row>
    <row r="4119" spans="2:9">
      <c r="B4119" s="127"/>
      <c r="C4119" s="128"/>
      <c r="E4119" s="128"/>
      <c r="G4119" s="129"/>
      <c r="I4119" s="130"/>
    </row>
    <row r="4120" spans="2:9">
      <c r="B4120" s="127"/>
      <c r="C4120" s="128"/>
      <c r="E4120" s="128"/>
      <c r="G4120" s="129"/>
      <c r="I4120" s="130"/>
    </row>
    <row r="4121" spans="2:9">
      <c r="B4121" s="127"/>
      <c r="C4121" s="128"/>
      <c r="E4121" s="128"/>
      <c r="G4121" s="129"/>
      <c r="I4121" s="130"/>
    </row>
    <row r="4122" spans="2:9">
      <c r="B4122" s="127"/>
      <c r="C4122" s="128"/>
      <c r="E4122" s="128"/>
      <c r="G4122" s="129"/>
      <c r="I4122" s="130"/>
    </row>
    <row r="4123" spans="2:9">
      <c r="B4123" s="127"/>
      <c r="C4123" s="128"/>
      <c r="E4123" s="128"/>
      <c r="G4123" s="129"/>
      <c r="I4123" s="130"/>
    </row>
    <row r="4124" spans="2:9">
      <c r="B4124" s="127"/>
      <c r="C4124" s="128"/>
      <c r="E4124" s="128"/>
      <c r="G4124" s="129"/>
      <c r="I4124" s="130"/>
    </row>
    <row r="4125" spans="2:9">
      <c r="B4125" s="127"/>
      <c r="C4125" s="128"/>
      <c r="E4125" s="128"/>
      <c r="G4125" s="129"/>
      <c r="I4125" s="130"/>
    </row>
    <row r="4126" spans="2:9">
      <c r="B4126" s="127"/>
      <c r="C4126" s="128"/>
      <c r="E4126" s="128"/>
      <c r="G4126" s="129"/>
      <c r="I4126" s="130"/>
    </row>
    <row r="4127" spans="2:9">
      <c r="B4127" s="127"/>
      <c r="C4127" s="128"/>
      <c r="E4127" s="128"/>
      <c r="G4127" s="129"/>
      <c r="I4127" s="130"/>
    </row>
    <row r="4128" spans="2:9">
      <c r="B4128" s="127"/>
      <c r="C4128" s="128"/>
      <c r="E4128" s="128"/>
      <c r="G4128" s="129"/>
      <c r="I4128" s="130"/>
    </row>
    <row r="4129" spans="2:9">
      <c r="B4129" s="127"/>
      <c r="C4129" s="128"/>
      <c r="E4129" s="128"/>
      <c r="G4129" s="129"/>
      <c r="I4129" s="130"/>
    </row>
    <row r="4130" spans="2:9">
      <c r="B4130" s="127"/>
      <c r="C4130" s="128"/>
      <c r="E4130" s="128"/>
      <c r="G4130" s="129"/>
      <c r="I4130" s="130"/>
    </row>
    <row r="4131" spans="2:9">
      <c r="B4131" s="127"/>
      <c r="C4131" s="128"/>
      <c r="E4131" s="128"/>
      <c r="G4131" s="129"/>
      <c r="I4131" s="130"/>
    </row>
    <row r="4132" spans="2:9">
      <c r="B4132" s="127"/>
      <c r="C4132" s="128"/>
      <c r="E4132" s="128"/>
      <c r="G4132" s="129"/>
      <c r="I4132" s="130"/>
    </row>
    <row r="4133" spans="2:9">
      <c r="B4133" s="127"/>
      <c r="C4133" s="128"/>
      <c r="E4133" s="128"/>
      <c r="G4133" s="129"/>
      <c r="I4133" s="130"/>
    </row>
    <row r="4134" spans="2:9">
      <c r="B4134" s="127"/>
      <c r="C4134" s="128"/>
      <c r="E4134" s="128"/>
      <c r="G4134" s="129"/>
      <c r="I4134" s="130"/>
    </row>
    <row r="4135" spans="2:9">
      <c r="B4135" s="127"/>
      <c r="C4135" s="128"/>
      <c r="E4135" s="128"/>
      <c r="G4135" s="129"/>
      <c r="I4135" s="130"/>
    </row>
    <row r="4136" spans="2:9">
      <c r="B4136" s="127"/>
      <c r="C4136" s="128"/>
      <c r="E4136" s="128"/>
      <c r="G4136" s="129"/>
      <c r="I4136" s="130"/>
    </row>
    <row r="4137" spans="2:9">
      <c r="B4137" s="127"/>
      <c r="C4137" s="128"/>
      <c r="E4137" s="128"/>
      <c r="G4137" s="129"/>
      <c r="I4137" s="130"/>
    </row>
    <row r="4138" spans="2:9">
      <c r="B4138" s="127"/>
      <c r="C4138" s="128"/>
      <c r="E4138" s="128"/>
      <c r="G4138" s="129"/>
      <c r="I4138" s="130"/>
    </row>
    <row r="4139" spans="2:9">
      <c r="B4139" s="127"/>
      <c r="C4139" s="128"/>
      <c r="E4139" s="128"/>
      <c r="G4139" s="129"/>
      <c r="I4139" s="130"/>
    </row>
    <row r="4140" spans="2:9">
      <c r="B4140" s="127"/>
      <c r="C4140" s="128"/>
      <c r="E4140" s="128"/>
      <c r="G4140" s="129"/>
      <c r="I4140" s="130"/>
    </row>
    <row r="4141" spans="2:9">
      <c r="B4141" s="127"/>
      <c r="C4141" s="128"/>
      <c r="E4141" s="128"/>
      <c r="G4141" s="129"/>
      <c r="I4141" s="130"/>
    </row>
    <row r="4142" spans="2:9">
      <c r="B4142" s="127"/>
      <c r="C4142" s="128"/>
      <c r="E4142" s="128"/>
      <c r="G4142" s="129"/>
      <c r="I4142" s="130"/>
    </row>
    <row r="4143" spans="2:9">
      <c r="B4143" s="127"/>
      <c r="C4143" s="128"/>
      <c r="E4143" s="128"/>
      <c r="G4143" s="129"/>
      <c r="I4143" s="130"/>
    </row>
    <row r="4144" spans="2:9">
      <c r="B4144" s="127"/>
      <c r="C4144" s="128"/>
      <c r="E4144" s="128"/>
      <c r="G4144" s="129"/>
      <c r="I4144" s="130"/>
    </row>
    <row r="4145" spans="2:9">
      <c r="B4145" s="127"/>
      <c r="C4145" s="128"/>
      <c r="E4145" s="128"/>
      <c r="G4145" s="129"/>
      <c r="I4145" s="130"/>
    </row>
    <row r="4146" spans="2:9">
      <c r="B4146" s="127"/>
      <c r="C4146" s="128"/>
      <c r="E4146" s="128"/>
      <c r="G4146" s="129"/>
      <c r="I4146" s="130"/>
    </row>
    <row r="4147" spans="2:9">
      <c r="B4147" s="127"/>
      <c r="C4147" s="128"/>
      <c r="E4147" s="128"/>
      <c r="G4147" s="129"/>
      <c r="I4147" s="130"/>
    </row>
    <row r="4148" spans="2:9">
      <c r="B4148" s="127"/>
      <c r="C4148" s="128"/>
      <c r="E4148" s="128"/>
      <c r="G4148" s="129"/>
      <c r="I4148" s="130"/>
    </row>
    <row r="4149" spans="2:9">
      <c r="B4149" s="127"/>
      <c r="C4149" s="128"/>
      <c r="E4149" s="128"/>
      <c r="G4149" s="129"/>
      <c r="I4149" s="130"/>
    </row>
    <row r="4150" spans="2:9">
      <c r="B4150" s="127"/>
      <c r="C4150" s="128"/>
      <c r="E4150" s="128"/>
      <c r="G4150" s="129"/>
      <c r="I4150" s="130"/>
    </row>
    <row r="4151" spans="2:9">
      <c r="B4151" s="127"/>
      <c r="C4151" s="128"/>
      <c r="E4151" s="128"/>
      <c r="G4151" s="129"/>
      <c r="I4151" s="130"/>
    </row>
    <row r="4152" spans="2:9">
      <c r="B4152" s="127"/>
      <c r="C4152" s="128"/>
      <c r="E4152" s="128"/>
      <c r="G4152" s="129"/>
      <c r="I4152" s="130"/>
    </row>
    <row r="4153" spans="2:9">
      <c r="B4153" s="127"/>
      <c r="C4153" s="128"/>
      <c r="E4153" s="128"/>
      <c r="G4153" s="129"/>
      <c r="I4153" s="130"/>
    </row>
    <row r="4154" spans="2:9">
      <c r="B4154" s="127"/>
      <c r="C4154" s="128"/>
      <c r="E4154" s="128"/>
      <c r="G4154" s="129"/>
      <c r="I4154" s="130"/>
    </row>
    <row r="4155" spans="2:9">
      <c r="B4155" s="127"/>
      <c r="C4155" s="128"/>
      <c r="E4155" s="128"/>
      <c r="G4155" s="129"/>
      <c r="I4155" s="130"/>
    </row>
    <row r="4156" spans="2:9">
      <c r="B4156" s="127"/>
      <c r="C4156" s="128"/>
      <c r="E4156" s="128"/>
      <c r="G4156" s="129"/>
      <c r="I4156" s="130"/>
    </row>
    <row r="4157" spans="2:9">
      <c r="B4157" s="127"/>
      <c r="C4157" s="128"/>
      <c r="E4157" s="128"/>
      <c r="G4157" s="129"/>
      <c r="I4157" s="130"/>
    </row>
    <row r="4158" spans="2:9">
      <c r="B4158" s="127"/>
      <c r="C4158" s="128"/>
      <c r="E4158" s="128"/>
      <c r="G4158" s="129"/>
      <c r="I4158" s="130"/>
    </row>
    <row r="4159" spans="2:9">
      <c r="B4159" s="127"/>
      <c r="C4159" s="128"/>
      <c r="E4159" s="128"/>
      <c r="G4159" s="129"/>
      <c r="I4159" s="130"/>
    </row>
    <row r="4160" spans="2:9">
      <c r="B4160" s="127"/>
      <c r="C4160" s="128"/>
      <c r="E4160" s="128"/>
      <c r="G4160" s="129"/>
      <c r="I4160" s="130"/>
    </row>
    <row r="4161" spans="2:9">
      <c r="B4161" s="127"/>
      <c r="C4161" s="128"/>
      <c r="E4161" s="128"/>
      <c r="G4161" s="129"/>
      <c r="I4161" s="130"/>
    </row>
    <row r="4162" spans="2:9">
      <c r="B4162" s="127"/>
      <c r="C4162" s="128"/>
      <c r="E4162" s="128"/>
      <c r="G4162" s="129"/>
      <c r="I4162" s="130"/>
    </row>
    <row r="4163" spans="2:9">
      <c r="B4163" s="127"/>
      <c r="C4163" s="128"/>
      <c r="E4163" s="128"/>
      <c r="G4163" s="129"/>
      <c r="I4163" s="130"/>
    </row>
    <row r="4164" spans="2:9">
      <c r="B4164" s="127"/>
      <c r="C4164" s="128"/>
      <c r="E4164" s="128"/>
      <c r="G4164" s="129"/>
      <c r="I4164" s="130"/>
    </row>
    <row r="4165" spans="2:9">
      <c r="B4165" s="127"/>
      <c r="C4165" s="128"/>
      <c r="E4165" s="128"/>
      <c r="G4165" s="129"/>
      <c r="I4165" s="130"/>
    </row>
    <row r="4166" spans="2:9">
      <c r="B4166" s="127"/>
      <c r="C4166" s="128"/>
      <c r="E4166" s="128"/>
      <c r="G4166" s="129"/>
      <c r="I4166" s="130"/>
    </row>
    <row r="4167" spans="2:9">
      <c r="B4167" s="127"/>
      <c r="C4167" s="128"/>
      <c r="E4167" s="128"/>
      <c r="G4167" s="129"/>
      <c r="I4167" s="130"/>
    </row>
    <row r="4168" spans="2:9">
      <c r="B4168" s="127"/>
      <c r="C4168" s="128"/>
      <c r="E4168" s="128"/>
      <c r="G4168" s="129"/>
      <c r="I4168" s="130"/>
    </row>
    <row r="4169" spans="2:9">
      <c r="B4169" s="127"/>
      <c r="C4169" s="128"/>
      <c r="E4169" s="128"/>
      <c r="G4169" s="129"/>
      <c r="I4169" s="130"/>
    </row>
    <row r="4170" spans="2:9">
      <c r="B4170" s="127"/>
      <c r="C4170" s="128"/>
      <c r="E4170" s="128"/>
      <c r="G4170" s="129"/>
      <c r="I4170" s="130"/>
    </row>
    <row r="4171" spans="2:9">
      <c r="B4171" s="127"/>
      <c r="C4171" s="128"/>
      <c r="E4171" s="128"/>
      <c r="G4171" s="129"/>
      <c r="I4171" s="130"/>
    </row>
    <row r="4172" spans="2:9">
      <c r="B4172" s="127"/>
      <c r="C4172" s="128"/>
      <c r="E4172" s="128"/>
      <c r="G4172" s="129"/>
      <c r="I4172" s="130"/>
    </row>
    <row r="4173" spans="2:9">
      <c r="B4173" s="127"/>
      <c r="C4173" s="128"/>
      <c r="E4173" s="128"/>
      <c r="G4173" s="129"/>
      <c r="I4173" s="130"/>
    </row>
    <row r="4174" spans="2:9">
      <c r="B4174" s="127"/>
      <c r="C4174" s="128"/>
      <c r="E4174" s="128"/>
      <c r="G4174" s="129"/>
      <c r="I4174" s="130"/>
    </row>
    <row r="4175" spans="2:9">
      <c r="B4175" s="127"/>
      <c r="C4175" s="128"/>
      <c r="E4175" s="128"/>
      <c r="G4175" s="129"/>
      <c r="I4175" s="130"/>
    </row>
    <row r="4176" spans="2:9">
      <c r="B4176" s="127"/>
      <c r="C4176" s="128"/>
      <c r="E4176" s="128"/>
      <c r="G4176" s="129"/>
      <c r="I4176" s="130"/>
    </row>
    <row r="4177" spans="2:9">
      <c r="B4177" s="127"/>
      <c r="C4177" s="128"/>
      <c r="E4177" s="128"/>
      <c r="G4177" s="129"/>
      <c r="I4177" s="130"/>
    </row>
    <row r="4178" spans="2:9">
      <c r="B4178" s="127"/>
      <c r="C4178" s="128"/>
      <c r="E4178" s="128"/>
      <c r="G4178" s="129"/>
      <c r="I4178" s="130"/>
    </row>
    <row r="4179" spans="2:9">
      <c r="B4179" s="127"/>
      <c r="C4179" s="128"/>
      <c r="E4179" s="128"/>
      <c r="G4179" s="129"/>
      <c r="I4179" s="130"/>
    </row>
    <row r="4180" spans="2:9">
      <c r="B4180" s="127"/>
      <c r="C4180" s="128"/>
      <c r="E4180" s="128"/>
      <c r="G4180" s="129"/>
      <c r="I4180" s="130"/>
    </row>
    <row r="4181" spans="2:9">
      <c r="B4181" s="127"/>
      <c r="C4181" s="128"/>
      <c r="E4181" s="128"/>
      <c r="G4181" s="129"/>
      <c r="I4181" s="130"/>
    </row>
    <row r="4182" spans="2:9">
      <c r="B4182" s="127"/>
      <c r="C4182" s="128"/>
      <c r="E4182" s="128"/>
      <c r="G4182" s="129"/>
      <c r="I4182" s="130"/>
    </row>
    <row r="4183" spans="2:9">
      <c r="B4183" s="127"/>
      <c r="C4183" s="128"/>
      <c r="E4183" s="128"/>
      <c r="G4183" s="129"/>
      <c r="I4183" s="130"/>
    </row>
    <row r="4184" spans="2:9">
      <c r="B4184" s="127"/>
      <c r="C4184" s="128"/>
      <c r="E4184" s="128"/>
      <c r="G4184" s="129"/>
      <c r="I4184" s="130"/>
    </row>
    <row r="4185" spans="2:9">
      <c r="B4185" s="127"/>
      <c r="C4185" s="128"/>
      <c r="E4185" s="128"/>
      <c r="G4185" s="129"/>
      <c r="I4185" s="130"/>
    </row>
    <row r="4186" spans="2:9">
      <c r="B4186" s="127"/>
      <c r="C4186" s="128"/>
      <c r="E4186" s="128"/>
      <c r="G4186" s="129"/>
      <c r="I4186" s="130"/>
    </row>
    <row r="4187" spans="2:9">
      <c r="B4187" s="127"/>
      <c r="C4187" s="128"/>
      <c r="E4187" s="128"/>
      <c r="G4187" s="129"/>
      <c r="I4187" s="130"/>
    </row>
    <row r="4188" spans="2:9">
      <c r="B4188" s="127"/>
      <c r="C4188" s="128"/>
      <c r="E4188" s="128"/>
      <c r="G4188" s="129"/>
      <c r="I4188" s="130"/>
    </row>
    <row r="4189" spans="2:9">
      <c r="B4189" s="127"/>
      <c r="C4189" s="128"/>
      <c r="E4189" s="128"/>
      <c r="G4189" s="129"/>
      <c r="I4189" s="130"/>
    </row>
    <row r="4190" spans="2:9">
      <c r="B4190" s="127"/>
      <c r="C4190" s="128"/>
      <c r="E4190" s="128"/>
      <c r="G4190" s="129"/>
      <c r="I4190" s="130"/>
    </row>
    <row r="4191" spans="2:9">
      <c r="B4191" s="127"/>
      <c r="C4191" s="128"/>
      <c r="E4191" s="128"/>
      <c r="G4191" s="129"/>
      <c r="I4191" s="130"/>
    </row>
    <row r="4192" spans="2:9">
      <c r="B4192" s="127"/>
      <c r="C4192" s="128"/>
      <c r="E4192" s="128"/>
      <c r="G4192" s="129"/>
      <c r="I4192" s="130"/>
    </row>
    <row r="4193" spans="2:9">
      <c r="B4193" s="127"/>
      <c r="C4193" s="128"/>
      <c r="E4193" s="128"/>
      <c r="G4193" s="129"/>
      <c r="I4193" s="130"/>
    </row>
    <row r="4194" spans="2:9">
      <c r="B4194" s="127"/>
      <c r="C4194" s="128"/>
      <c r="E4194" s="128"/>
      <c r="G4194" s="129"/>
      <c r="I4194" s="130"/>
    </row>
    <row r="4195" spans="2:9">
      <c r="B4195" s="127"/>
      <c r="C4195" s="128"/>
      <c r="E4195" s="128"/>
      <c r="G4195" s="129"/>
      <c r="I4195" s="130"/>
    </row>
    <row r="4196" spans="2:9">
      <c r="B4196" s="127"/>
      <c r="C4196" s="128"/>
      <c r="E4196" s="128"/>
      <c r="G4196" s="129"/>
      <c r="I4196" s="130"/>
    </row>
    <row r="4197" spans="2:9">
      <c r="B4197" s="127"/>
      <c r="C4197" s="128"/>
      <c r="E4197" s="128"/>
      <c r="G4197" s="129"/>
      <c r="I4197" s="130"/>
    </row>
    <row r="4198" spans="2:9">
      <c r="B4198" s="127"/>
      <c r="C4198" s="128"/>
      <c r="E4198" s="128"/>
      <c r="G4198" s="129"/>
      <c r="I4198" s="130"/>
    </row>
    <row r="4199" spans="2:9">
      <c r="B4199" s="127"/>
      <c r="C4199" s="128"/>
      <c r="E4199" s="128"/>
      <c r="G4199" s="129"/>
      <c r="I4199" s="130"/>
    </row>
    <row r="4200" spans="2:9">
      <c r="B4200" s="127"/>
      <c r="C4200" s="128"/>
      <c r="E4200" s="128"/>
      <c r="G4200" s="129"/>
      <c r="I4200" s="130"/>
    </row>
    <row r="4201" spans="2:9">
      <c r="B4201" s="127"/>
      <c r="C4201" s="128"/>
      <c r="E4201" s="128"/>
      <c r="G4201" s="129"/>
      <c r="I4201" s="130"/>
    </row>
    <row r="4202" spans="2:9">
      <c r="B4202" s="127"/>
      <c r="C4202" s="128"/>
      <c r="E4202" s="128"/>
      <c r="G4202" s="129"/>
      <c r="I4202" s="130"/>
    </row>
    <row r="4203" spans="2:9">
      <c r="B4203" s="127"/>
      <c r="C4203" s="128"/>
      <c r="E4203" s="128"/>
      <c r="G4203" s="129"/>
      <c r="I4203" s="130"/>
    </row>
    <row r="4204" spans="2:9">
      <c r="B4204" s="127"/>
      <c r="C4204" s="128"/>
      <c r="E4204" s="128"/>
      <c r="G4204" s="129"/>
      <c r="I4204" s="130"/>
    </row>
    <row r="4205" spans="2:9">
      <c r="B4205" s="127"/>
      <c r="C4205" s="128"/>
      <c r="E4205" s="128"/>
      <c r="G4205" s="129"/>
      <c r="I4205" s="130"/>
    </row>
    <row r="4206" spans="2:9">
      <c r="B4206" s="127"/>
      <c r="C4206" s="128"/>
      <c r="E4206" s="128"/>
      <c r="G4206" s="129"/>
      <c r="I4206" s="130"/>
    </row>
    <row r="4207" spans="2:9">
      <c r="B4207" s="127"/>
      <c r="C4207" s="128"/>
      <c r="E4207" s="128"/>
      <c r="G4207" s="129"/>
      <c r="I4207" s="130"/>
    </row>
    <row r="4208" spans="2:9">
      <c r="B4208" s="127"/>
      <c r="C4208" s="128"/>
      <c r="E4208" s="128"/>
      <c r="G4208" s="129"/>
      <c r="I4208" s="130"/>
    </row>
    <row r="4209" spans="2:9">
      <c r="B4209" s="127"/>
      <c r="C4209" s="128"/>
      <c r="E4209" s="128"/>
      <c r="G4209" s="129"/>
      <c r="I4209" s="130"/>
    </row>
    <row r="4210" spans="2:9">
      <c r="B4210" s="127"/>
      <c r="C4210" s="128"/>
      <c r="E4210" s="128"/>
      <c r="G4210" s="129"/>
      <c r="I4210" s="130"/>
    </row>
    <row r="4211" spans="2:9">
      <c r="B4211" s="127"/>
      <c r="C4211" s="128"/>
      <c r="E4211" s="128"/>
      <c r="G4211" s="129"/>
      <c r="I4211" s="130"/>
    </row>
    <row r="4212" spans="2:9">
      <c r="B4212" s="127"/>
      <c r="C4212" s="128"/>
      <c r="E4212" s="128"/>
      <c r="G4212" s="129"/>
      <c r="I4212" s="130"/>
    </row>
    <row r="4213" spans="2:9">
      <c r="B4213" s="127"/>
      <c r="C4213" s="128"/>
      <c r="E4213" s="128"/>
      <c r="G4213" s="129"/>
      <c r="I4213" s="130"/>
    </row>
    <row r="4214" spans="2:9">
      <c r="B4214" s="127"/>
      <c r="C4214" s="128"/>
      <c r="E4214" s="128"/>
      <c r="G4214" s="129"/>
      <c r="I4214" s="130"/>
    </row>
    <row r="4215" spans="2:9">
      <c r="B4215" s="127"/>
      <c r="C4215" s="128"/>
      <c r="E4215" s="128"/>
      <c r="G4215" s="129"/>
      <c r="I4215" s="130"/>
    </row>
    <row r="4216" spans="2:9">
      <c r="B4216" s="127"/>
      <c r="C4216" s="128"/>
      <c r="E4216" s="128"/>
      <c r="G4216" s="129"/>
      <c r="I4216" s="130"/>
    </row>
    <row r="4217" spans="2:9">
      <c r="B4217" s="127"/>
      <c r="C4217" s="128"/>
      <c r="E4217" s="128"/>
      <c r="G4217" s="129"/>
      <c r="I4217" s="130"/>
    </row>
    <row r="4218" spans="2:9">
      <c r="B4218" s="127"/>
      <c r="C4218" s="128"/>
      <c r="E4218" s="128"/>
      <c r="G4218" s="129"/>
      <c r="I4218" s="130"/>
    </row>
    <row r="4219" spans="2:9">
      <c r="B4219" s="127"/>
      <c r="C4219" s="128"/>
      <c r="E4219" s="128"/>
      <c r="G4219" s="129"/>
      <c r="I4219" s="130"/>
    </row>
    <row r="4220" spans="2:9">
      <c r="B4220" s="127"/>
      <c r="C4220" s="128"/>
      <c r="E4220" s="128"/>
      <c r="G4220" s="129"/>
      <c r="I4220" s="130"/>
    </row>
    <row r="4221" spans="2:9">
      <c r="B4221" s="127"/>
      <c r="C4221" s="128"/>
      <c r="E4221" s="128"/>
      <c r="G4221" s="129"/>
      <c r="I4221" s="130"/>
    </row>
    <row r="4222" spans="2:9">
      <c r="B4222" s="127"/>
      <c r="C4222" s="128"/>
      <c r="E4222" s="128"/>
      <c r="G4222" s="129"/>
      <c r="I4222" s="130"/>
    </row>
    <row r="4223" spans="2:9">
      <c r="B4223" s="127"/>
      <c r="C4223" s="128"/>
      <c r="E4223" s="128"/>
      <c r="G4223" s="129"/>
      <c r="I4223" s="130"/>
    </row>
    <row r="4224" spans="2:9">
      <c r="B4224" s="127"/>
      <c r="C4224" s="128"/>
      <c r="E4224" s="128"/>
      <c r="G4224" s="129"/>
      <c r="I4224" s="130"/>
    </row>
    <row r="4225" spans="2:9">
      <c r="B4225" s="127"/>
      <c r="C4225" s="128"/>
      <c r="E4225" s="128"/>
      <c r="G4225" s="129"/>
      <c r="I4225" s="130"/>
    </row>
    <row r="4226" spans="2:9">
      <c r="B4226" s="127"/>
      <c r="C4226" s="128"/>
      <c r="E4226" s="128"/>
      <c r="G4226" s="129"/>
      <c r="I4226" s="130"/>
    </row>
    <row r="4227" spans="2:9">
      <c r="B4227" s="127"/>
      <c r="C4227" s="128"/>
      <c r="E4227" s="128"/>
      <c r="G4227" s="129"/>
      <c r="I4227" s="130"/>
    </row>
    <row r="4228" spans="2:9">
      <c r="B4228" s="127"/>
      <c r="C4228" s="128"/>
      <c r="E4228" s="128"/>
      <c r="G4228" s="129"/>
      <c r="I4228" s="130"/>
    </row>
    <row r="4229" spans="2:9">
      <c r="B4229" s="127"/>
      <c r="C4229" s="128"/>
      <c r="E4229" s="128"/>
      <c r="G4229" s="129"/>
      <c r="I4229" s="130"/>
    </row>
    <row r="4230" spans="2:9">
      <c r="B4230" s="127"/>
      <c r="C4230" s="128"/>
      <c r="E4230" s="128"/>
      <c r="G4230" s="129"/>
      <c r="I4230" s="130"/>
    </row>
    <row r="4231" spans="2:9">
      <c r="B4231" s="127"/>
      <c r="C4231" s="128"/>
      <c r="E4231" s="128"/>
      <c r="G4231" s="129"/>
      <c r="I4231" s="130"/>
    </row>
    <row r="4232" spans="2:9">
      <c r="B4232" s="127"/>
      <c r="C4232" s="128"/>
      <c r="E4232" s="128"/>
      <c r="G4232" s="129"/>
      <c r="I4232" s="130"/>
    </row>
    <row r="4233" spans="2:9">
      <c r="B4233" s="127"/>
      <c r="C4233" s="128"/>
      <c r="E4233" s="128"/>
      <c r="G4233" s="129"/>
      <c r="I4233" s="130"/>
    </row>
    <row r="4234" spans="2:9">
      <c r="B4234" s="127"/>
      <c r="C4234" s="128"/>
      <c r="E4234" s="128"/>
      <c r="G4234" s="129"/>
      <c r="I4234" s="130"/>
    </row>
    <row r="4235" spans="2:9">
      <c r="B4235" s="127"/>
      <c r="C4235" s="128"/>
      <c r="E4235" s="128"/>
      <c r="G4235" s="129"/>
      <c r="I4235" s="130"/>
    </row>
    <row r="4236" spans="2:9">
      <c r="B4236" s="127"/>
      <c r="C4236" s="128"/>
      <c r="E4236" s="128"/>
      <c r="G4236" s="129"/>
      <c r="I4236" s="130"/>
    </row>
    <row r="4237" spans="2:9">
      <c r="B4237" s="127"/>
      <c r="C4237" s="128"/>
      <c r="E4237" s="128"/>
      <c r="G4237" s="129"/>
      <c r="I4237" s="130"/>
    </row>
    <row r="4238" spans="2:9">
      <c r="B4238" s="127"/>
      <c r="C4238" s="128"/>
      <c r="E4238" s="128"/>
      <c r="G4238" s="129"/>
      <c r="I4238" s="130"/>
    </row>
    <row r="4239" spans="2:9">
      <c r="B4239" s="127"/>
      <c r="C4239" s="128"/>
      <c r="E4239" s="128"/>
      <c r="G4239" s="129"/>
      <c r="I4239" s="130"/>
    </row>
    <row r="4240" spans="2:9">
      <c r="B4240" s="127"/>
      <c r="C4240" s="128"/>
      <c r="E4240" s="128"/>
      <c r="G4240" s="129"/>
      <c r="I4240" s="130"/>
    </row>
    <row r="4241" spans="2:9">
      <c r="B4241" s="127"/>
      <c r="C4241" s="128"/>
      <c r="E4241" s="128"/>
      <c r="G4241" s="129"/>
      <c r="I4241" s="130"/>
    </row>
    <row r="4242" spans="2:9">
      <c r="B4242" s="127"/>
      <c r="C4242" s="128"/>
      <c r="E4242" s="128"/>
      <c r="G4242" s="129"/>
      <c r="I4242" s="130"/>
    </row>
    <row r="4243" spans="2:9">
      <c r="B4243" s="127"/>
      <c r="C4243" s="128"/>
      <c r="E4243" s="128"/>
      <c r="G4243" s="129"/>
      <c r="I4243" s="130"/>
    </row>
    <row r="4244" spans="2:9">
      <c r="B4244" s="127"/>
      <c r="C4244" s="128"/>
      <c r="E4244" s="128"/>
      <c r="G4244" s="129"/>
      <c r="I4244" s="130"/>
    </row>
    <row r="4245" spans="2:9">
      <c r="B4245" s="127"/>
      <c r="C4245" s="128"/>
      <c r="E4245" s="128"/>
      <c r="G4245" s="129"/>
      <c r="I4245" s="130"/>
    </row>
    <row r="4246" spans="2:9">
      <c r="B4246" s="127"/>
      <c r="C4246" s="128"/>
      <c r="E4246" s="128"/>
      <c r="G4246" s="129"/>
      <c r="I4246" s="130"/>
    </row>
    <row r="4247" spans="2:9">
      <c r="B4247" s="127"/>
      <c r="C4247" s="128"/>
      <c r="E4247" s="128"/>
      <c r="G4247" s="129"/>
      <c r="I4247" s="130"/>
    </row>
    <row r="4248" spans="2:9">
      <c r="B4248" s="127"/>
      <c r="C4248" s="128"/>
      <c r="E4248" s="128"/>
      <c r="G4248" s="129"/>
      <c r="I4248" s="130"/>
    </row>
    <row r="4249" spans="2:9">
      <c r="B4249" s="127"/>
      <c r="C4249" s="128"/>
      <c r="E4249" s="128"/>
      <c r="G4249" s="129"/>
      <c r="I4249" s="130"/>
    </row>
    <row r="4250" spans="2:9">
      <c r="B4250" s="127"/>
      <c r="C4250" s="128"/>
      <c r="E4250" s="128"/>
      <c r="G4250" s="129"/>
      <c r="I4250" s="130"/>
    </row>
    <row r="4251" spans="2:9">
      <c r="B4251" s="127"/>
      <c r="C4251" s="128"/>
      <c r="E4251" s="128"/>
      <c r="G4251" s="129"/>
      <c r="I4251" s="130"/>
    </row>
    <row r="4252" spans="2:9">
      <c r="B4252" s="127"/>
      <c r="C4252" s="128"/>
      <c r="E4252" s="128"/>
      <c r="G4252" s="129"/>
      <c r="I4252" s="130"/>
    </row>
    <row r="4253" spans="2:9">
      <c r="B4253" s="127"/>
      <c r="C4253" s="128"/>
      <c r="E4253" s="128"/>
      <c r="G4253" s="129"/>
      <c r="I4253" s="130"/>
    </row>
    <row r="4254" spans="2:9">
      <c r="B4254" s="127"/>
      <c r="C4254" s="128"/>
      <c r="E4254" s="128"/>
      <c r="G4254" s="129"/>
      <c r="I4254" s="130"/>
    </row>
    <row r="4255" spans="2:9">
      <c r="B4255" s="127"/>
      <c r="C4255" s="128"/>
      <c r="E4255" s="128"/>
      <c r="G4255" s="129"/>
      <c r="I4255" s="130"/>
    </row>
    <row r="4256" spans="2:9">
      <c r="B4256" s="127"/>
      <c r="C4256" s="128"/>
      <c r="E4256" s="128"/>
      <c r="G4256" s="129"/>
      <c r="I4256" s="130"/>
    </row>
    <row r="4257" spans="2:9">
      <c r="B4257" s="127"/>
      <c r="C4257" s="128"/>
      <c r="E4257" s="128"/>
      <c r="G4257" s="129"/>
      <c r="I4257" s="130"/>
    </row>
    <row r="4258" spans="2:9">
      <c r="B4258" s="127"/>
      <c r="C4258" s="128"/>
      <c r="E4258" s="128"/>
      <c r="G4258" s="129"/>
      <c r="I4258" s="130"/>
    </row>
    <row r="4259" spans="2:9">
      <c r="B4259" s="127"/>
      <c r="C4259" s="128"/>
      <c r="E4259" s="128"/>
      <c r="G4259" s="129"/>
      <c r="I4259" s="130"/>
    </row>
    <row r="4260" spans="2:9">
      <c r="B4260" s="127"/>
      <c r="C4260" s="128"/>
      <c r="E4260" s="128"/>
      <c r="G4260" s="129"/>
      <c r="I4260" s="130"/>
    </row>
    <row r="4261" spans="2:9">
      <c r="B4261" s="127"/>
      <c r="C4261" s="128"/>
      <c r="E4261" s="128"/>
      <c r="G4261" s="129"/>
      <c r="I4261" s="130"/>
    </row>
    <row r="4262" spans="2:9">
      <c r="B4262" s="127"/>
      <c r="C4262" s="128"/>
      <c r="E4262" s="128"/>
      <c r="G4262" s="129"/>
      <c r="I4262" s="130"/>
    </row>
    <row r="4263" spans="2:9">
      <c r="B4263" s="127"/>
      <c r="C4263" s="128"/>
      <c r="E4263" s="128"/>
      <c r="G4263" s="129"/>
      <c r="I4263" s="130"/>
    </row>
    <row r="4264" spans="2:9">
      <c r="B4264" s="127"/>
      <c r="C4264" s="128"/>
      <c r="E4264" s="128"/>
      <c r="G4264" s="129"/>
      <c r="I4264" s="130"/>
    </row>
    <row r="4265" spans="2:9">
      <c r="B4265" s="127"/>
      <c r="C4265" s="128"/>
      <c r="E4265" s="128"/>
      <c r="G4265" s="129"/>
      <c r="I4265" s="130"/>
    </row>
    <row r="4266" spans="2:9">
      <c r="B4266" s="127"/>
      <c r="C4266" s="128"/>
      <c r="E4266" s="128"/>
      <c r="G4266" s="129"/>
      <c r="I4266" s="130"/>
    </row>
    <row r="4267" spans="2:9">
      <c r="B4267" s="127"/>
      <c r="C4267" s="128"/>
      <c r="E4267" s="128"/>
      <c r="G4267" s="129"/>
      <c r="I4267" s="130"/>
    </row>
    <row r="4268" spans="2:9">
      <c r="B4268" s="127"/>
      <c r="C4268" s="128"/>
      <c r="E4268" s="128"/>
      <c r="G4268" s="129"/>
      <c r="I4268" s="130"/>
    </row>
    <row r="4269" spans="2:9">
      <c r="B4269" s="127"/>
      <c r="C4269" s="128"/>
      <c r="E4269" s="128"/>
      <c r="G4269" s="129"/>
      <c r="I4269" s="130"/>
    </row>
    <row r="4270" spans="2:9">
      <c r="B4270" s="127"/>
      <c r="C4270" s="128"/>
      <c r="E4270" s="128"/>
      <c r="G4270" s="129"/>
      <c r="I4270" s="130"/>
    </row>
    <row r="4271" spans="2:9">
      <c r="B4271" s="127"/>
      <c r="C4271" s="128"/>
      <c r="E4271" s="128"/>
      <c r="G4271" s="129"/>
      <c r="I4271" s="130"/>
    </row>
    <row r="4272" spans="2:9">
      <c r="B4272" s="127"/>
      <c r="C4272" s="128"/>
      <c r="E4272" s="128"/>
      <c r="G4272" s="129"/>
      <c r="I4272" s="130"/>
    </row>
    <row r="4273" spans="2:9">
      <c r="B4273" s="127"/>
      <c r="C4273" s="128"/>
      <c r="E4273" s="128"/>
      <c r="G4273" s="129"/>
      <c r="I4273" s="130"/>
    </row>
    <row r="4274" spans="2:9">
      <c r="B4274" s="127"/>
      <c r="C4274" s="128"/>
      <c r="E4274" s="128"/>
      <c r="G4274" s="129"/>
      <c r="I4274" s="130"/>
    </row>
    <row r="4275" spans="2:9">
      <c r="B4275" s="127"/>
      <c r="C4275" s="128"/>
      <c r="E4275" s="128"/>
      <c r="G4275" s="129"/>
      <c r="I4275" s="130"/>
    </row>
    <row r="4276" spans="2:9">
      <c r="B4276" s="127"/>
      <c r="C4276" s="128"/>
      <c r="E4276" s="128"/>
      <c r="G4276" s="129"/>
      <c r="I4276" s="130"/>
    </row>
    <row r="4277" spans="2:9">
      <c r="B4277" s="127"/>
      <c r="C4277" s="128"/>
      <c r="E4277" s="128"/>
      <c r="G4277" s="129"/>
      <c r="I4277" s="130"/>
    </row>
    <row r="4278" spans="2:9">
      <c r="B4278" s="127"/>
      <c r="C4278" s="128"/>
      <c r="E4278" s="128"/>
      <c r="G4278" s="129"/>
      <c r="I4278" s="130"/>
    </row>
    <row r="4279" spans="2:9">
      <c r="B4279" s="127"/>
      <c r="C4279" s="128"/>
      <c r="E4279" s="128"/>
      <c r="G4279" s="129"/>
      <c r="I4279" s="130"/>
    </row>
    <row r="4280" spans="2:9">
      <c r="B4280" s="127"/>
      <c r="C4280" s="128"/>
      <c r="E4280" s="128"/>
      <c r="G4280" s="129"/>
      <c r="I4280" s="130"/>
    </row>
    <row r="4281" spans="2:9">
      <c r="B4281" s="127"/>
      <c r="C4281" s="128"/>
      <c r="E4281" s="128"/>
      <c r="G4281" s="129"/>
      <c r="I4281" s="130"/>
    </row>
    <row r="4282" spans="2:9">
      <c r="B4282" s="127"/>
      <c r="C4282" s="128"/>
      <c r="E4282" s="128"/>
      <c r="G4282" s="129"/>
      <c r="I4282" s="130"/>
    </row>
    <row r="4283" spans="2:9">
      <c r="B4283" s="127"/>
      <c r="C4283" s="128"/>
      <c r="E4283" s="128"/>
      <c r="G4283" s="129"/>
      <c r="I4283" s="130"/>
    </row>
    <row r="4284" spans="2:9">
      <c r="B4284" s="127"/>
      <c r="C4284" s="128"/>
      <c r="E4284" s="128"/>
      <c r="G4284" s="129"/>
      <c r="I4284" s="130"/>
    </row>
    <row r="4285" spans="2:9">
      <c r="B4285" s="127"/>
      <c r="C4285" s="128"/>
      <c r="E4285" s="128"/>
      <c r="G4285" s="129"/>
      <c r="I4285" s="130"/>
    </row>
    <row r="4286" spans="2:9">
      <c r="B4286" s="127"/>
      <c r="C4286" s="128"/>
      <c r="E4286" s="128"/>
      <c r="G4286" s="129"/>
      <c r="I4286" s="130"/>
    </row>
    <row r="4287" spans="2:9">
      <c r="B4287" s="127"/>
      <c r="C4287" s="128"/>
      <c r="E4287" s="128"/>
      <c r="G4287" s="129"/>
      <c r="I4287" s="130"/>
    </row>
    <row r="4288" spans="2:9">
      <c r="B4288" s="127"/>
      <c r="C4288" s="128"/>
      <c r="E4288" s="128"/>
      <c r="G4288" s="129"/>
      <c r="I4288" s="130"/>
    </row>
    <row r="4289" spans="2:9">
      <c r="B4289" s="127"/>
      <c r="C4289" s="128"/>
      <c r="E4289" s="128"/>
      <c r="G4289" s="129"/>
      <c r="I4289" s="130"/>
    </row>
    <row r="4290" spans="2:9">
      <c r="B4290" s="127"/>
      <c r="C4290" s="128"/>
      <c r="E4290" s="128"/>
      <c r="G4290" s="129"/>
      <c r="I4290" s="130"/>
    </row>
    <row r="4291" spans="2:9">
      <c r="B4291" s="127"/>
      <c r="C4291" s="128"/>
      <c r="E4291" s="128"/>
      <c r="G4291" s="129"/>
      <c r="I4291" s="130"/>
    </row>
    <row r="4292" spans="2:9">
      <c r="B4292" s="127"/>
      <c r="C4292" s="128"/>
      <c r="E4292" s="128"/>
      <c r="G4292" s="129"/>
      <c r="I4292" s="130"/>
    </row>
    <row r="4293" spans="2:9">
      <c r="B4293" s="127"/>
      <c r="C4293" s="128"/>
      <c r="E4293" s="128"/>
      <c r="G4293" s="129"/>
      <c r="I4293" s="130"/>
    </row>
    <row r="4294" spans="2:9">
      <c r="B4294" s="127"/>
      <c r="C4294" s="128"/>
      <c r="E4294" s="128"/>
      <c r="G4294" s="129"/>
      <c r="I4294" s="130"/>
    </row>
    <row r="4295" spans="2:9">
      <c r="B4295" s="127"/>
      <c r="C4295" s="128"/>
      <c r="E4295" s="128"/>
      <c r="G4295" s="129"/>
      <c r="I4295" s="130"/>
    </row>
    <row r="4296" spans="2:9">
      <c r="B4296" s="127"/>
      <c r="C4296" s="128"/>
      <c r="E4296" s="128"/>
      <c r="G4296" s="129"/>
      <c r="I4296" s="130"/>
    </row>
    <row r="4297" spans="2:9">
      <c r="B4297" s="127"/>
      <c r="C4297" s="128"/>
      <c r="E4297" s="128"/>
      <c r="G4297" s="129"/>
      <c r="I4297" s="130"/>
    </row>
    <row r="4298" spans="2:9">
      <c r="B4298" s="127"/>
      <c r="C4298" s="128"/>
      <c r="E4298" s="128"/>
      <c r="G4298" s="129"/>
      <c r="I4298" s="130"/>
    </row>
    <row r="4299" spans="2:9">
      <c r="B4299" s="127"/>
      <c r="C4299" s="128"/>
      <c r="E4299" s="128"/>
      <c r="G4299" s="129"/>
      <c r="I4299" s="130"/>
    </row>
    <row r="4300" spans="2:9">
      <c r="B4300" s="127"/>
      <c r="C4300" s="128"/>
      <c r="E4300" s="128"/>
      <c r="G4300" s="129"/>
      <c r="I4300" s="130"/>
    </row>
    <row r="4301" spans="2:9">
      <c r="B4301" s="127"/>
      <c r="C4301" s="128"/>
      <c r="E4301" s="128"/>
      <c r="G4301" s="129"/>
      <c r="I4301" s="130"/>
    </row>
    <row r="4302" spans="2:9">
      <c r="B4302" s="127"/>
      <c r="C4302" s="128"/>
      <c r="E4302" s="128"/>
      <c r="G4302" s="129"/>
      <c r="I4302" s="130"/>
    </row>
    <row r="4303" spans="2:9">
      <c r="B4303" s="127"/>
      <c r="C4303" s="128"/>
      <c r="E4303" s="128"/>
      <c r="G4303" s="129"/>
      <c r="I4303" s="130"/>
    </row>
    <row r="4304" spans="2:9">
      <c r="B4304" s="127"/>
      <c r="C4304" s="128"/>
      <c r="E4304" s="128"/>
      <c r="G4304" s="129"/>
      <c r="I4304" s="130"/>
    </row>
    <row r="4305" spans="2:9">
      <c r="B4305" s="127"/>
      <c r="C4305" s="128"/>
      <c r="E4305" s="128"/>
      <c r="G4305" s="129"/>
      <c r="I4305" s="130"/>
    </row>
    <row r="4306" spans="2:9">
      <c r="B4306" s="127"/>
      <c r="C4306" s="128"/>
      <c r="E4306" s="128"/>
      <c r="G4306" s="129"/>
      <c r="I4306" s="130"/>
    </row>
    <row r="4307" spans="2:9">
      <c r="B4307" s="127"/>
      <c r="C4307" s="128"/>
      <c r="E4307" s="128"/>
      <c r="G4307" s="129"/>
      <c r="I4307" s="130"/>
    </row>
    <row r="4308" spans="2:9">
      <c r="B4308" s="127"/>
      <c r="C4308" s="128"/>
      <c r="E4308" s="128"/>
      <c r="G4308" s="129"/>
      <c r="I4308" s="130"/>
    </row>
    <row r="4309" spans="2:9">
      <c r="B4309" s="127"/>
      <c r="C4309" s="128"/>
      <c r="E4309" s="128"/>
      <c r="G4309" s="129"/>
      <c r="I4309" s="130"/>
    </row>
    <row r="4310" spans="2:9">
      <c r="B4310" s="127"/>
      <c r="C4310" s="128"/>
      <c r="E4310" s="128"/>
      <c r="G4310" s="129"/>
      <c r="I4310" s="130"/>
    </row>
    <row r="4311" spans="2:9">
      <c r="B4311" s="127"/>
      <c r="C4311" s="128"/>
      <c r="E4311" s="128"/>
      <c r="G4311" s="129"/>
      <c r="I4311" s="130"/>
    </row>
    <row r="4312" spans="2:9">
      <c r="B4312" s="127"/>
      <c r="C4312" s="128"/>
      <c r="E4312" s="128"/>
      <c r="G4312" s="129"/>
      <c r="I4312" s="130"/>
    </row>
    <row r="4313" spans="2:9">
      <c r="B4313" s="127"/>
      <c r="C4313" s="128"/>
      <c r="E4313" s="128"/>
      <c r="G4313" s="129"/>
      <c r="I4313" s="130"/>
    </row>
    <row r="4314" spans="2:9">
      <c r="B4314" s="127"/>
      <c r="C4314" s="128"/>
      <c r="E4314" s="128"/>
      <c r="G4314" s="129"/>
      <c r="I4314" s="130"/>
    </row>
    <row r="4315" spans="2:9">
      <c r="B4315" s="127"/>
      <c r="C4315" s="128"/>
      <c r="E4315" s="128"/>
      <c r="G4315" s="129"/>
      <c r="I4315" s="130"/>
    </row>
    <row r="4316" spans="2:9">
      <c r="B4316" s="127"/>
      <c r="C4316" s="128"/>
      <c r="E4316" s="128"/>
      <c r="G4316" s="129"/>
      <c r="I4316" s="130"/>
    </row>
    <row r="4317" spans="2:9">
      <c r="B4317" s="127"/>
      <c r="C4317" s="128"/>
      <c r="E4317" s="128"/>
      <c r="G4317" s="129"/>
      <c r="I4317" s="130"/>
    </row>
    <row r="4318" spans="2:9">
      <c r="B4318" s="127"/>
      <c r="C4318" s="128"/>
      <c r="E4318" s="128"/>
      <c r="G4318" s="129"/>
      <c r="I4318" s="130"/>
    </row>
    <row r="4319" spans="2:9">
      <c r="B4319" s="127"/>
      <c r="C4319" s="128"/>
      <c r="E4319" s="128"/>
      <c r="G4319" s="129"/>
      <c r="I4319" s="130"/>
    </row>
    <row r="4320" spans="2:9">
      <c r="B4320" s="127"/>
      <c r="C4320" s="128"/>
      <c r="E4320" s="128"/>
      <c r="G4320" s="129"/>
      <c r="I4320" s="130"/>
    </row>
    <row r="4321" spans="2:9">
      <c r="B4321" s="127"/>
      <c r="C4321" s="128"/>
      <c r="E4321" s="128"/>
      <c r="G4321" s="129"/>
      <c r="I4321" s="130"/>
    </row>
    <row r="4322" spans="2:9">
      <c r="B4322" s="127"/>
      <c r="C4322" s="128"/>
      <c r="E4322" s="128"/>
      <c r="G4322" s="129"/>
      <c r="I4322" s="130"/>
    </row>
    <row r="4323" spans="2:9">
      <c r="B4323" s="127"/>
      <c r="C4323" s="128"/>
      <c r="E4323" s="128"/>
      <c r="G4323" s="129"/>
      <c r="I4323" s="130"/>
    </row>
    <row r="4324" spans="2:9">
      <c r="B4324" s="127"/>
      <c r="C4324" s="128"/>
      <c r="E4324" s="128"/>
      <c r="G4324" s="129"/>
      <c r="I4324" s="130"/>
    </row>
    <row r="4325" spans="2:9">
      <c r="B4325" s="127"/>
      <c r="C4325" s="128"/>
      <c r="E4325" s="128"/>
      <c r="G4325" s="129"/>
      <c r="I4325" s="130"/>
    </row>
    <row r="4326" spans="2:9">
      <c r="B4326" s="127"/>
      <c r="C4326" s="128"/>
      <c r="E4326" s="128"/>
      <c r="G4326" s="129"/>
      <c r="I4326" s="130"/>
    </row>
    <row r="4327" spans="2:9">
      <c r="B4327" s="127"/>
      <c r="C4327" s="128"/>
      <c r="E4327" s="128"/>
      <c r="G4327" s="129"/>
      <c r="I4327" s="130"/>
    </row>
    <row r="4328" spans="2:9">
      <c r="B4328" s="127"/>
      <c r="C4328" s="128"/>
      <c r="E4328" s="128"/>
      <c r="G4328" s="129"/>
      <c r="I4328" s="130"/>
    </row>
    <row r="4329" spans="2:9">
      <c r="B4329" s="127"/>
      <c r="C4329" s="128"/>
      <c r="E4329" s="128"/>
      <c r="G4329" s="129"/>
      <c r="I4329" s="130"/>
    </row>
    <row r="4330" spans="2:9">
      <c r="B4330" s="127"/>
      <c r="C4330" s="128"/>
      <c r="E4330" s="128"/>
      <c r="G4330" s="129"/>
      <c r="I4330" s="130"/>
    </row>
    <row r="4331" spans="2:9">
      <c r="B4331" s="127"/>
      <c r="C4331" s="128"/>
      <c r="E4331" s="128"/>
      <c r="G4331" s="129"/>
      <c r="I4331" s="130"/>
    </row>
    <row r="4332" spans="2:9">
      <c r="B4332" s="127"/>
      <c r="C4332" s="128"/>
      <c r="E4332" s="128"/>
      <c r="G4332" s="129"/>
      <c r="I4332" s="130"/>
    </row>
    <row r="4333" spans="2:9">
      <c r="B4333" s="127"/>
      <c r="C4333" s="128"/>
      <c r="E4333" s="128"/>
      <c r="G4333" s="129"/>
      <c r="I4333" s="130"/>
    </row>
    <row r="4334" spans="2:9">
      <c r="B4334" s="127"/>
      <c r="C4334" s="128"/>
      <c r="E4334" s="128"/>
      <c r="G4334" s="129"/>
      <c r="I4334" s="130"/>
    </row>
    <row r="4335" spans="2:9">
      <c r="B4335" s="127"/>
      <c r="C4335" s="128"/>
      <c r="E4335" s="128"/>
      <c r="G4335" s="129"/>
      <c r="I4335" s="130"/>
    </row>
    <row r="4336" spans="2:9">
      <c r="B4336" s="127"/>
      <c r="C4336" s="128"/>
      <c r="E4336" s="128"/>
      <c r="G4336" s="129"/>
      <c r="I4336" s="130"/>
    </row>
    <row r="4337" spans="2:9">
      <c r="B4337" s="127"/>
      <c r="C4337" s="128"/>
      <c r="E4337" s="128"/>
      <c r="G4337" s="129"/>
      <c r="I4337" s="130"/>
    </row>
    <row r="4338" spans="2:9">
      <c r="B4338" s="127"/>
      <c r="C4338" s="128"/>
      <c r="E4338" s="128"/>
      <c r="G4338" s="129"/>
      <c r="I4338" s="130"/>
    </row>
    <row r="4339" spans="2:9">
      <c r="B4339" s="127"/>
      <c r="C4339" s="128"/>
      <c r="E4339" s="128"/>
      <c r="G4339" s="129"/>
      <c r="I4339" s="130"/>
    </row>
    <row r="4340" spans="2:9">
      <c r="B4340" s="127"/>
      <c r="C4340" s="128"/>
      <c r="E4340" s="128"/>
      <c r="G4340" s="129"/>
      <c r="I4340" s="130"/>
    </row>
    <row r="4341" spans="2:9">
      <c r="B4341" s="127"/>
      <c r="C4341" s="128"/>
      <c r="E4341" s="128"/>
      <c r="G4341" s="129"/>
      <c r="I4341" s="130"/>
    </row>
    <row r="4342" spans="2:9">
      <c r="B4342" s="127"/>
      <c r="C4342" s="128"/>
      <c r="E4342" s="128"/>
      <c r="G4342" s="129"/>
      <c r="I4342" s="130"/>
    </row>
    <row r="4343" spans="2:9">
      <c r="B4343" s="127"/>
      <c r="C4343" s="128"/>
      <c r="E4343" s="128"/>
      <c r="G4343" s="129"/>
      <c r="I4343" s="130"/>
    </row>
    <row r="4344" spans="2:9">
      <c r="B4344" s="127"/>
      <c r="C4344" s="128"/>
      <c r="E4344" s="128"/>
      <c r="G4344" s="129"/>
      <c r="I4344" s="130"/>
    </row>
    <row r="4345" spans="2:9">
      <c r="B4345" s="127"/>
      <c r="C4345" s="128"/>
      <c r="E4345" s="128"/>
      <c r="G4345" s="129"/>
      <c r="I4345" s="130"/>
    </row>
    <row r="4346" spans="2:9">
      <c r="B4346" s="127"/>
      <c r="C4346" s="128"/>
      <c r="E4346" s="128"/>
      <c r="G4346" s="129"/>
      <c r="I4346" s="130"/>
    </row>
    <row r="4347" spans="2:9">
      <c r="B4347" s="127"/>
      <c r="C4347" s="128"/>
      <c r="E4347" s="128"/>
      <c r="G4347" s="129"/>
      <c r="I4347" s="130"/>
    </row>
    <row r="4348" spans="2:9">
      <c r="B4348" s="127"/>
      <c r="C4348" s="128"/>
      <c r="E4348" s="128"/>
      <c r="G4348" s="129"/>
      <c r="I4348" s="130"/>
    </row>
    <row r="4349" spans="2:9">
      <c r="B4349" s="127"/>
      <c r="C4349" s="128"/>
      <c r="E4349" s="128"/>
      <c r="G4349" s="129"/>
      <c r="I4349" s="130"/>
    </row>
    <row r="4350" spans="2:9">
      <c r="B4350" s="127"/>
      <c r="C4350" s="128"/>
      <c r="E4350" s="128"/>
      <c r="G4350" s="129"/>
      <c r="I4350" s="130"/>
    </row>
    <row r="4351" spans="2:9">
      <c r="B4351" s="127"/>
      <c r="C4351" s="128"/>
      <c r="E4351" s="128"/>
      <c r="G4351" s="129"/>
      <c r="I4351" s="130"/>
    </row>
    <row r="4352" spans="2:9">
      <c r="B4352" s="127"/>
      <c r="C4352" s="128"/>
      <c r="E4352" s="128"/>
      <c r="G4352" s="129"/>
      <c r="I4352" s="130"/>
    </row>
    <row r="4353" spans="2:9">
      <c r="B4353" s="127"/>
      <c r="C4353" s="128"/>
      <c r="E4353" s="128"/>
      <c r="G4353" s="129"/>
      <c r="I4353" s="130"/>
    </row>
    <row r="4354" spans="2:9">
      <c r="B4354" s="127"/>
      <c r="C4354" s="128"/>
      <c r="E4354" s="128"/>
      <c r="G4354" s="129"/>
      <c r="I4354" s="130"/>
    </row>
    <row r="4355" spans="2:9">
      <c r="B4355" s="127"/>
      <c r="C4355" s="128"/>
      <c r="E4355" s="128"/>
      <c r="G4355" s="129"/>
      <c r="I4355" s="130"/>
    </row>
    <row r="4356" spans="2:9">
      <c r="B4356" s="127"/>
      <c r="C4356" s="128"/>
      <c r="E4356" s="128"/>
      <c r="G4356" s="129"/>
      <c r="I4356" s="130"/>
    </row>
    <row r="4357" spans="2:9">
      <c r="B4357" s="127"/>
      <c r="C4357" s="128"/>
      <c r="E4357" s="128"/>
      <c r="G4357" s="129"/>
      <c r="I4357" s="130"/>
    </row>
    <row r="4358" spans="2:9">
      <c r="B4358" s="127"/>
      <c r="C4358" s="128"/>
      <c r="E4358" s="128"/>
      <c r="G4358" s="129"/>
      <c r="I4358" s="130"/>
    </row>
    <row r="4359" spans="2:9">
      <c r="B4359" s="127"/>
      <c r="C4359" s="128"/>
      <c r="E4359" s="128"/>
      <c r="G4359" s="129"/>
      <c r="I4359" s="130"/>
    </row>
    <row r="4360" spans="2:9">
      <c r="B4360" s="127"/>
      <c r="C4360" s="128"/>
      <c r="E4360" s="128"/>
      <c r="G4360" s="129"/>
      <c r="I4360" s="130"/>
    </row>
    <row r="4361" spans="2:9">
      <c r="B4361" s="127"/>
      <c r="C4361" s="128"/>
      <c r="E4361" s="128"/>
      <c r="G4361" s="129"/>
      <c r="I4361" s="130"/>
    </row>
    <row r="4362" spans="2:9">
      <c r="B4362" s="127"/>
      <c r="C4362" s="128"/>
      <c r="E4362" s="128"/>
      <c r="G4362" s="129"/>
      <c r="I4362" s="130"/>
    </row>
    <row r="4363" spans="2:9">
      <c r="B4363" s="127"/>
      <c r="C4363" s="128"/>
      <c r="E4363" s="128"/>
      <c r="G4363" s="129"/>
      <c r="I4363" s="130"/>
    </row>
    <row r="4364" spans="2:9">
      <c r="B4364" s="127"/>
      <c r="C4364" s="128"/>
      <c r="E4364" s="128"/>
      <c r="G4364" s="129"/>
      <c r="I4364" s="130"/>
    </row>
    <row r="4365" spans="2:9">
      <c r="B4365" s="127"/>
      <c r="C4365" s="128"/>
      <c r="E4365" s="128"/>
      <c r="G4365" s="129"/>
      <c r="I4365" s="130"/>
    </row>
    <row r="4366" spans="2:9">
      <c r="B4366" s="127"/>
      <c r="C4366" s="128"/>
      <c r="E4366" s="128"/>
      <c r="G4366" s="129"/>
      <c r="I4366" s="130"/>
    </row>
    <row r="4367" spans="2:9">
      <c r="B4367" s="127"/>
      <c r="C4367" s="128"/>
      <c r="E4367" s="128"/>
      <c r="G4367" s="129"/>
      <c r="I4367" s="130"/>
    </row>
    <row r="4368" spans="2:9">
      <c r="B4368" s="127"/>
      <c r="C4368" s="128"/>
      <c r="E4368" s="128"/>
      <c r="G4368" s="129"/>
      <c r="I4368" s="130"/>
    </row>
    <row r="4369" spans="2:9">
      <c r="B4369" s="127"/>
      <c r="C4369" s="128"/>
      <c r="E4369" s="128"/>
      <c r="G4369" s="129"/>
      <c r="I4369" s="130"/>
    </row>
    <row r="4370" spans="2:9">
      <c r="B4370" s="127"/>
      <c r="C4370" s="128"/>
      <c r="E4370" s="128"/>
      <c r="G4370" s="129"/>
      <c r="I4370" s="130"/>
    </row>
    <row r="4371" spans="2:9">
      <c r="B4371" s="127"/>
      <c r="C4371" s="128"/>
      <c r="E4371" s="128"/>
      <c r="G4371" s="129"/>
      <c r="I4371" s="130"/>
    </row>
    <row r="4372" spans="2:9">
      <c r="B4372" s="127"/>
      <c r="C4372" s="128"/>
      <c r="E4372" s="128"/>
      <c r="G4372" s="129"/>
      <c r="I4372" s="130"/>
    </row>
    <row r="4373" spans="2:9">
      <c r="B4373" s="127"/>
      <c r="C4373" s="128"/>
      <c r="E4373" s="128"/>
      <c r="G4373" s="129"/>
      <c r="I4373" s="130"/>
    </row>
    <row r="4374" spans="2:9">
      <c r="B4374" s="127"/>
      <c r="C4374" s="128"/>
      <c r="E4374" s="128"/>
      <c r="G4374" s="129"/>
      <c r="I4374" s="130"/>
    </row>
    <row r="4375" spans="2:9">
      <c r="B4375" s="127"/>
      <c r="C4375" s="128"/>
      <c r="E4375" s="128"/>
      <c r="G4375" s="129"/>
      <c r="I4375" s="130"/>
    </row>
    <row r="4376" spans="2:9">
      <c r="B4376" s="127"/>
      <c r="C4376" s="128"/>
      <c r="E4376" s="128"/>
      <c r="G4376" s="129"/>
      <c r="I4376" s="130"/>
    </row>
    <row r="4377" spans="2:9">
      <c r="B4377" s="127"/>
      <c r="C4377" s="128"/>
      <c r="E4377" s="128"/>
      <c r="G4377" s="129"/>
      <c r="I4377" s="130"/>
    </row>
    <row r="4378" spans="2:9">
      <c r="B4378" s="127"/>
      <c r="C4378" s="128"/>
      <c r="E4378" s="128"/>
      <c r="G4378" s="129"/>
      <c r="I4378" s="130"/>
    </row>
    <row r="4379" spans="2:9">
      <c r="B4379" s="127"/>
      <c r="C4379" s="128"/>
      <c r="E4379" s="128"/>
      <c r="G4379" s="129"/>
      <c r="I4379" s="130"/>
    </row>
    <row r="4380" spans="2:9">
      <c r="B4380" s="127"/>
      <c r="C4380" s="128"/>
      <c r="E4380" s="128"/>
      <c r="G4380" s="129"/>
      <c r="I4380" s="130"/>
    </row>
    <row r="4381" spans="2:9">
      <c r="B4381" s="127"/>
      <c r="C4381" s="128"/>
      <c r="E4381" s="128"/>
      <c r="G4381" s="129"/>
      <c r="I4381" s="130"/>
    </row>
    <row r="4382" spans="2:9">
      <c r="B4382" s="127"/>
      <c r="C4382" s="128"/>
      <c r="E4382" s="128"/>
      <c r="G4382" s="129"/>
      <c r="I4382" s="130"/>
    </row>
    <row r="4383" spans="2:9">
      <c r="B4383" s="127"/>
      <c r="C4383" s="128"/>
      <c r="E4383" s="128"/>
      <c r="G4383" s="129"/>
      <c r="I4383" s="130"/>
    </row>
    <row r="4384" spans="2:9">
      <c r="B4384" s="127"/>
      <c r="C4384" s="128"/>
      <c r="E4384" s="128"/>
      <c r="G4384" s="129"/>
      <c r="I4384" s="130"/>
    </row>
    <row r="4385" spans="2:9">
      <c r="B4385" s="127"/>
      <c r="C4385" s="128"/>
      <c r="E4385" s="128"/>
      <c r="G4385" s="129"/>
      <c r="I4385" s="130"/>
    </row>
    <row r="4386" spans="2:9">
      <c r="B4386" s="127"/>
      <c r="C4386" s="128"/>
      <c r="E4386" s="128"/>
      <c r="G4386" s="129"/>
      <c r="I4386" s="130"/>
    </row>
    <row r="4387" spans="2:9">
      <c r="B4387" s="127"/>
      <c r="C4387" s="128"/>
      <c r="E4387" s="128"/>
      <c r="G4387" s="129"/>
      <c r="I4387" s="130"/>
    </row>
    <row r="4388" spans="2:9">
      <c r="B4388" s="127"/>
      <c r="C4388" s="128"/>
      <c r="E4388" s="128"/>
      <c r="G4388" s="129"/>
      <c r="I4388" s="130"/>
    </row>
    <row r="4389" spans="2:9">
      <c r="B4389" s="127"/>
      <c r="C4389" s="128"/>
      <c r="E4389" s="128"/>
      <c r="G4389" s="129"/>
      <c r="I4389" s="130"/>
    </row>
    <row r="4390" spans="2:9">
      <c r="B4390" s="127"/>
      <c r="C4390" s="128"/>
      <c r="E4390" s="128"/>
      <c r="G4390" s="129"/>
      <c r="I4390" s="130"/>
    </row>
    <row r="4391" spans="2:9">
      <c r="B4391" s="127"/>
      <c r="C4391" s="128"/>
      <c r="E4391" s="128"/>
      <c r="G4391" s="129"/>
      <c r="I4391" s="130"/>
    </row>
    <row r="4392" spans="2:9">
      <c r="B4392" s="127"/>
      <c r="C4392" s="128"/>
      <c r="E4392" s="128"/>
      <c r="G4392" s="129"/>
      <c r="I4392" s="130"/>
    </row>
    <row r="4393" spans="2:9">
      <c r="B4393" s="127"/>
      <c r="C4393" s="128"/>
      <c r="E4393" s="128"/>
      <c r="G4393" s="129"/>
      <c r="I4393" s="130"/>
    </row>
  </sheetData>
  <mergeCells count="19">
    <mergeCell ref="B61:C61"/>
    <mergeCell ref="B67:C67"/>
    <mergeCell ref="B70:C70"/>
    <mergeCell ref="B17:C17"/>
    <mergeCell ref="B20:C20"/>
    <mergeCell ref="B23:C23"/>
    <mergeCell ref="B27:C27"/>
    <mergeCell ref="B32:C32"/>
    <mergeCell ref="B36:C36"/>
    <mergeCell ref="B41:C41"/>
    <mergeCell ref="B58:C58"/>
    <mergeCell ref="B49:C49"/>
    <mergeCell ref="B52:C52"/>
    <mergeCell ref="B55:C55"/>
    <mergeCell ref="B1:I1"/>
    <mergeCell ref="B2:C3"/>
    <mergeCell ref="B45:C45"/>
    <mergeCell ref="B11:C11"/>
    <mergeCell ref="B5:C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2007</vt:lpstr>
      <vt:lpstr>2008</vt:lpstr>
      <vt:lpstr>2009</vt:lpstr>
      <vt:lpstr>2010</vt:lpstr>
      <vt:lpstr>2011</vt:lpstr>
      <vt:lpstr>2012</vt:lpstr>
      <vt:lpstr>2013</vt:lpstr>
      <vt:lpstr>2014</vt:lpstr>
      <vt:lpstr>2015</vt:lpstr>
      <vt:lpstr>2016</vt:lpstr>
      <vt:lpstr>2017</vt:lpstr>
      <vt:lpstr>'2007'!Zone_d_impression</vt:lpstr>
      <vt:lpstr>'2008'!Zone_d_impression</vt:lpstr>
      <vt:lpstr>'2009'!Zone_d_impression</vt:lpstr>
      <vt:lpstr>'2010'!Zone_d_impression</vt:lpstr>
      <vt:lpstr>'2011'!Zone_d_impression</vt:lpstr>
      <vt:lpstr>'2012'!Zone_d_impression</vt:lpstr>
      <vt:lpstr>'2013'!Zone_d_impression</vt:lpstr>
      <vt:lpstr>'2014'!Zone_d_impression</vt:lpstr>
      <vt:lpstr>'2015'!Zone_d_impression</vt:lpstr>
      <vt:lpstr>'2016'!Zone_d_impression</vt:lpstr>
      <vt:lpstr>'2017'!Zone_d_impression</vt:lpstr>
    </vt:vector>
  </TitlesOfParts>
  <Company>MINEFI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SAMSON</dc:creator>
  <cp:lastModifiedBy>MINEFI</cp:lastModifiedBy>
  <cp:lastPrinted>2017-10-09T14:50:34Z</cp:lastPrinted>
  <dcterms:created xsi:type="dcterms:W3CDTF">2009-05-13T09:50:10Z</dcterms:created>
  <dcterms:modified xsi:type="dcterms:W3CDTF">2019-03-29T11:39:21Z</dcterms:modified>
</cp:coreProperties>
</file>