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9" activeTab="0"/>
  </bookViews>
  <sheets>
    <sheet name="RECJOrec2012" sheetId="1" r:id="rId1"/>
  </sheets>
  <definedNames>
    <definedName name="Excel_BuiltIn_Print_Area_1_1">'RECJOrec2012'!$A$1:$V$119</definedName>
    <definedName name="Excel_BuiltIn_Print_Titles_1_1">'RECJOrec2012'!$11:$21</definedName>
    <definedName name="Excel_BuiltIn_Print_Titles_1_1_1">'RECJOrec2012'!$A$11:$B$21</definedName>
    <definedName name="_xlnm.Print_Titles" localSheetId="0">'RECJOrec2012'!$11:$21</definedName>
    <definedName name="_xlnm.Print_Area" localSheetId="0">('RECJOrec2012'!$A$1:$V$119,'RECJOrec2012'!$A$123)</definedName>
  </definedNames>
  <calcPr fullCalcOnLoad="1"/>
</workbook>
</file>

<file path=xl/sharedStrings.xml><?xml version="1.0" encoding="utf-8"?>
<sst xmlns="http://schemas.openxmlformats.org/spreadsheetml/2006/main" count="184" uniqueCount="156">
  <si>
    <t>MINISTERE DE L' ECONOMIE ET DES FINANCES</t>
  </si>
  <si>
    <t>DIRECTION GENERALE DES DOUANES ET DROITS INDIRECTS</t>
  </si>
  <si>
    <t xml:space="preserve"> CONTRIBUTIONS INDIRECTES</t>
  </si>
  <si>
    <t xml:space="preserve"> BUREAU F3 – SECTION VITICULTURE</t>
  </si>
  <si>
    <r>
      <t xml:space="preserve">RELEVE PAR DEPARTEMENT DE LA RECOLTE </t>
    </r>
    <r>
      <rPr>
        <b/>
        <sz val="14"/>
        <rFont val="MS Sans Serif"/>
        <family val="2"/>
      </rPr>
      <t>2012</t>
    </r>
    <r>
      <rPr>
        <b/>
        <sz val="12"/>
        <rFont val="MS Sans Serif"/>
        <family val="2"/>
      </rPr>
      <t xml:space="preserve"> DES VINS</t>
    </r>
  </si>
  <si>
    <t>SUPERFICIE DES VIGNES</t>
  </si>
  <si>
    <t>QUANTITES DE VINS PAR CATEGORIE</t>
  </si>
  <si>
    <t>QUANTITES TOTALES DE VINS PRODUITES PAR COULEUR</t>
  </si>
  <si>
    <t>NOMBRE DE</t>
  </si>
  <si>
    <t>SUPERFICIE</t>
  </si>
  <si>
    <t>VSIG</t>
  </si>
  <si>
    <t>DECLARATIONS</t>
  </si>
  <si>
    <t>TOTALE</t>
  </si>
  <si>
    <t>APTES</t>
  </si>
  <si>
    <t>DEPARTEMENTS</t>
  </si>
  <si>
    <t>DES VIGNES</t>
  </si>
  <si>
    <t>AU</t>
  </si>
  <si>
    <t>IGP</t>
  </si>
  <si>
    <t>TOTAL</t>
  </si>
  <si>
    <t>DE RECOLTE</t>
  </si>
  <si>
    <t>EN</t>
  </si>
  <si>
    <t>COGNAC</t>
  </si>
  <si>
    <t>PRODUCTION</t>
  </si>
  <si>
    <t>ou</t>
  </si>
  <si>
    <t>Blanc</t>
  </si>
  <si>
    <t>Rouge</t>
  </si>
  <si>
    <t>Rosé</t>
  </si>
  <si>
    <t>SOUSCRITES</t>
  </si>
  <si>
    <t>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</si>
  <si>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</si>
  <si>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</si>
  <si>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</si>
  <si>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</si>
  <si>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</si>
  <si>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</si>
  <si>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</si>
  <si>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</si>
  <si>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</si>
  <si>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</si>
  <si>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</si>
  <si>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</si>
  <si>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</si>
  <si>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</si>
  <si>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</si>
  <si>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</si>
  <si>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</si>
  <si>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</si>
  <si>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</si>
  <si>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</si>
  <si>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</si>
  <si>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O1 AIN</t>
  </si>
  <si>
    <t>O2 AISNE</t>
  </si>
  <si>
    <t>O3 ALLIER</t>
  </si>
  <si>
    <t>04 ALPES-HTE-PR</t>
  </si>
  <si>
    <t>O5 ALPES-HAUTES</t>
  </si>
  <si>
    <t>O6 ALPES-Mmes</t>
  </si>
  <si>
    <t>O7 ARDECHE</t>
  </si>
  <si>
    <t>O8 ARDENNES</t>
  </si>
  <si>
    <t>O9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</si>
  <si>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</si>
  <si>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</si>
  <si>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</si>
  <si>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</si>
  <si>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</si>
  <si>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</si>
  <si>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</si>
  <si>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</si>
  <si>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</si>
  <si>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</si>
  <si>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</si>
  <si>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</si>
  <si>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</si>
  <si>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</si>
  <si>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</si>
  <si>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</si>
  <si>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</si>
  <si>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</si>
  <si>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</si>
  <si>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</si>
  <si>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</si>
  <si>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</si>
  <si>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GARONNE(HTE)</t>
  </si>
  <si>
    <t>32 GERS</t>
  </si>
  <si>
    <t>33 GIRONDE</t>
  </si>
  <si>
    <t>34 HERAULT</t>
  </si>
  <si>
    <t>35 ILLE-ET-VIL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</si>
  <si>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</si>
  <si>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</si>
  <si>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</si>
  <si>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</si>
  <si>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</si>
  <si>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</si>
  <si>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</si>
  <si>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</si>
  <si>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</si>
  <si>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</si>
  <si>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</si>
  <si>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</si>
  <si>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</si>
  <si>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</si>
  <si>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50 MANCHE</t>
  </si>
  <si>
    <t>51 MARNE</t>
  </si>
  <si>
    <t>52 MARNE(HAUTE)</t>
  </si>
  <si>
    <t>53 MAYENNE</t>
  </si>
  <si>
    <t>54 MEURTHE-&amp;-M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</si>
  <si>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</si>
  <si>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</si>
  <si>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</si>
  <si>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</si>
  <si>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</si>
  <si>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</si>
  <si>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</si>
  <si>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</si>
  <si>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</si>
  <si>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</si>
  <si>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</si>
  <si>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</si>
  <si>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</si>
  <si>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</si>
  <si>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</si>
  <si>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</si>
  <si>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</si>
  <si>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</si>
  <si>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</si>
  <si>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</si>
  <si>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75 PARIS</t>
  </si>
  <si>
    <t>76 SEINE-MAR</t>
  </si>
  <si>
    <t>77 SEINE ET MARNE</t>
  </si>
  <si>
    <t>78 YVELINES</t>
  </si>
  <si>
    <t>79 SEVRES(DEUX)</t>
  </si>
  <si>
    <t>80 SOMME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</si>
  <si>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</si>
  <si>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</si>
  <si>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</si>
  <si>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</si>
  <si>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</si>
  <si>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</si>
  <si>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</si>
  <si>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</si>
  <si>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</si>
  <si>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</si>
  <si>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91 ESSONNE</t>
  </si>
  <si>
    <t>92 HAUTS-DE-S</t>
  </si>
  <si>
    <t>93 SEINE-ST-D</t>
  </si>
  <si>
    <t>94 VAL-DE-MARNE</t>
  </si>
  <si>
    <t>95 VAL-D'OISE</t>
  </si>
  <si>
    <t>TOTAUX</t>
  </si>
  <si>
    <t>AOP</t>
  </si>
  <si>
    <t xml:space="preserve"> AOP</t>
  </si>
  <si>
    <t xml:space="preserve">IGP </t>
  </si>
  <si>
    <t>APTE  A LA PRODUCTION DE  COGNAC ou D'ARMAGNAC</t>
  </si>
  <si>
    <t>20</t>
  </si>
  <si>
    <t>21</t>
  </si>
  <si>
    <t xml:space="preserve">NOR FCPD 1421045B                </t>
  </si>
  <si>
    <t xml:space="preserve">* Cette rubrique contient les lies et/ou les vins en dépassement de rendement. </t>
  </si>
  <si>
    <r>
      <t>Production non commercialisable</t>
    </r>
    <r>
      <rPr>
        <b/>
        <sz val="8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</si>
</sst>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7"/>
      <color indexed="8"/>
      <name val="MS Sans Serif"/>
      <family val="2"/>
    </font>
    <font>
      <sz val="12"/>
      <name val="MS Sans Serif"/>
      <family val="2"/>
    </font>
    <font>
      <sz val="12"/>
      <color indexed="8"/>
      <name val="MS Sans Serif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7"/>
      <name val="MS Sans Serif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.5"/>
      <name val="MS Sans Serif"/>
      <family val="2"/>
    </font>
    <font>
      <sz val="8.5"/>
      <color indexed="8"/>
      <name val="MS Sans Serif"/>
      <family val="2"/>
    </font>
    <font>
      <sz val="8"/>
      <color indexed="10"/>
      <name val="Arial"/>
      <family val="2"/>
    </font>
    <font>
      <b/>
      <sz val="8.5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164" fontId="11" fillId="0" borderId="5">
      <alignment horizontal="right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49" fontId="19" fillId="24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7" fillId="25" borderId="11" xfId="0" applyNumberFormat="1" applyFont="1" applyFill="1" applyBorder="1" applyAlignment="1" applyProtection="1">
      <alignment horizontal="center"/>
      <protection locked="0"/>
    </xf>
    <xf numFmtId="0" fontId="27" fillId="25" borderId="5" xfId="0" applyFont="1" applyFill="1" applyBorder="1" applyAlignment="1" applyProtection="1">
      <alignment/>
      <protection locked="0"/>
    </xf>
    <xf numFmtId="49" fontId="29" fillId="25" borderId="5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0" fontId="27" fillId="25" borderId="5" xfId="0" applyFont="1" applyFill="1" applyBorder="1" applyAlignment="1" applyProtection="1">
      <alignment horizontal="center"/>
      <protection locked="0"/>
    </xf>
    <xf numFmtId="49" fontId="30" fillId="0" borderId="11" xfId="0" applyNumberFormat="1" applyFont="1" applyFill="1" applyBorder="1" applyAlignment="1" applyProtection="1">
      <alignment horizontal="center"/>
      <protection locked="0"/>
    </xf>
    <xf numFmtId="49" fontId="11" fillId="24" borderId="5" xfId="0" applyNumberFormat="1" applyFont="1" applyFill="1" applyBorder="1" applyAlignment="1" applyProtection="1">
      <alignment horizontal="center"/>
      <protection locked="0"/>
    </xf>
    <xf numFmtId="49" fontId="31" fillId="0" borderId="5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/>
      <protection locked="0"/>
    </xf>
    <xf numFmtId="49" fontId="30" fillId="0" borderId="5" xfId="0" applyNumberFormat="1" applyFont="1" applyFill="1" applyBorder="1" applyAlignment="1" applyProtection="1">
      <alignment horizontal="center"/>
      <protection locked="0"/>
    </xf>
    <xf numFmtId="49" fontId="32" fillId="0" borderId="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49" fontId="27" fillId="25" borderId="5" xfId="0" applyNumberFormat="1" applyFont="1" applyFill="1" applyBorder="1" applyAlignment="1" applyProtection="1">
      <alignment horizontal="center"/>
      <protection locked="0"/>
    </xf>
    <xf numFmtId="49" fontId="31" fillId="24" borderId="5" xfId="0" applyNumberFormat="1" applyFont="1" applyFill="1" applyBorder="1" applyAlignment="1" applyProtection="1">
      <alignment horizontal="center"/>
      <protection locked="0"/>
    </xf>
    <xf numFmtId="0" fontId="27" fillId="25" borderId="12" xfId="0" applyFont="1" applyFill="1" applyBorder="1" applyAlignment="1" applyProtection="1">
      <alignment/>
      <protection locked="0"/>
    </xf>
    <xf numFmtId="0" fontId="27" fillId="25" borderId="12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49" fontId="31" fillId="24" borderId="12" xfId="0" applyNumberFormat="1" applyFont="1" applyFill="1" applyBorder="1" applyAlignment="1" applyProtection="1">
      <alignment horizontal="center"/>
      <protection locked="0"/>
    </xf>
    <xf numFmtId="49" fontId="32" fillId="0" borderId="12" xfId="0" applyNumberFormat="1" applyFont="1" applyFill="1" applyBorder="1" applyAlignment="1" applyProtection="1">
      <alignment horizontal="center"/>
      <protection locked="0"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/>
      <protection locked="0"/>
    </xf>
    <xf numFmtId="3" fontId="33" fillId="0" borderId="11" xfId="0" applyNumberFormat="1" applyFont="1" applyBorder="1" applyAlignment="1" applyProtection="1">
      <alignment/>
      <protection locked="0"/>
    </xf>
    <xf numFmtId="3" fontId="34" fillId="0" borderId="11" xfId="0" applyNumberFormat="1" applyFont="1" applyFill="1" applyBorder="1" applyAlignment="1" applyProtection="1">
      <alignment/>
      <protection locked="0"/>
    </xf>
    <xf numFmtId="3" fontId="34" fillId="24" borderId="11" xfId="0" applyNumberFormat="1" applyFont="1" applyFill="1" applyBorder="1" applyAlignment="1" applyProtection="1">
      <alignment horizontal="center"/>
      <protection locked="0"/>
    </xf>
    <xf numFmtId="3" fontId="34" fillId="0" borderId="11" xfId="0" applyNumberFormat="1" applyFont="1" applyFill="1" applyBorder="1" applyAlignment="1" applyProtection="1">
      <alignment horizontal="center"/>
      <protection locked="0"/>
    </xf>
    <xf numFmtId="3" fontId="34" fillId="24" borderId="13" xfId="0" applyNumberFormat="1" applyFont="1" applyFill="1" applyBorder="1" applyAlignment="1" applyProtection="1">
      <alignment horizontal="center"/>
      <protection locked="0"/>
    </xf>
    <xf numFmtId="3" fontId="31" fillId="0" borderId="5" xfId="0" applyNumberFormat="1" applyFont="1" applyFill="1" applyBorder="1" applyAlignment="1" applyProtection="1">
      <alignment/>
      <protection locked="0"/>
    </xf>
    <xf numFmtId="3" fontId="33" fillId="0" borderId="11" xfId="0" applyNumberFormat="1" applyFont="1" applyFill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/>
      <protection locked="0"/>
    </xf>
    <xf numFmtId="3" fontId="31" fillId="24" borderId="5" xfId="0" applyNumberFormat="1" applyFont="1" applyFill="1" applyBorder="1" applyAlignment="1">
      <alignment horizontal="right"/>
    </xf>
    <xf numFmtId="3" fontId="31" fillId="0" borderId="5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3" fontId="31" fillId="24" borderId="14" xfId="0" applyNumberFormat="1" applyFont="1" applyFill="1" applyBorder="1" applyAlignment="1">
      <alignment horizontal="right"/>
    </xf>
    <xf numFmtId="3" fontId="31" fillId="24" borderId="5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Border="1" applyAlignment="1">
      <alignment/>
    </xf>
    <xf numFmtId="0" fontId="34" fillId="24" borderId="5" xfId="0" applyFont="1" applyFill="1" applyBorder="1" applyAlignment="1" applyProtection="1">
      <alignment/>
      <protection locked="0"/>
    </xf>
    <xf numFmtId="3" fontId="19" fillId="24" borderId="0" xfId="0" applyNumberFormat="1" applyFont="1" applyFill="1" applyBorder="1" applyAlignment="1" applyProtection="1">
      <alignment/>
      <protection locked="0"/>
    </xf>
    <xf numFmtId="0" fontId="33" fillId="0" borderId="5" xfId="0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33" fillId="24" borderId="5" xfId="0" applyFont="1" applyFill="1" applyBorder="1" applyAlignment="1" applyProtection="1">
      <alignment/>
      <protection locked="0"/>
    </xf>
    <xf numFmtId="3" fontId="31" fillId="24" borderId="5" xfId="51" applyNumberFormat="1" applyFont="1" applyFill="1" applyBorder="1" applyAlignment="1" applyProtection="1">
      <alignment/>
      <protection/>
    </xf>
    <xf numFmtId="3" fontId="35" fillId="0" borderId="5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3" fontId="35" fillId="24" borderId="5" xfId="0" applyNumberFormat="1" applyFont="1" applyFill="1" applyBorder="1" applyAlignment="1" applyProtection="1">
      <alignment/>
      <protection locked="0"/>
    </xf>
    <xf numFmtId="3" fontId="31" fillId="0" borderId="12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Fill="1" applyBorder="1" applyAlignment="1" applyProtection="1">
      <alignment/>
      <protection locked="0"/>
    </xf>
    <xf numFmtId="3" fontId="27" fillId="24" borderId="12" xfId="0" applyNumberFormat="1" applyFont="1" applyFill="1" applyBorder="1" applyAlignment="1">
      <alignment horizontal="right"/>
    </xf>
    <xf numFmtId="3" fontId="27" fillId="24" borderId="15" xfId="0" applyNumberFormat="1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 applyProtection="1">
      <alignment/>
      <protection locked="0"/>
    </xf>
    <xf numFmtId="0" fontId="33" fillId="0" borderId="17" xfId="0" applyFont="1" applyBorder="1" applyAlignment="1" applyProtection="1">
      <alignment horizontal="center"/>
      <protection locked="0"/>
    </xf>
    <xf numFmtId="3" fontId="11" fillId="24" borderId="17" xfId="0" applyNumberFormat="1" applyFont="1" applyFill="1" applyBorder="1" applyAlignment="1">
      <alignment horizontal="right" vertical="top" wrapText="1"/>
    </xf>
    <xf numFmtId="3" fontId="31" fillId="24" borderId="17" xfId="0" applyNumberFormat="1" applyFont="1" applyFill="1" applyBorder="1" applyAlignment="1">
      <alignment horizontal="right" vertical="top" wrapText="1"/>
    </xf>
    <xf numFmtId="3" fontId="31" fillId="24" borderId="5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8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49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7" fillId="25" borderId="19" xfId="0" applyNumberFormat="1" applyFont="1" applyFill="1" applyBorder="1" applyAlignment="1" applyProtection="1">
      <alignment horizontal="center" vertical="center"/>
      <protection locked="0"/>
    </xf>
    <xf numFmtId="49" fontId="28" fillId="25" borderId="17" xfId="0" applyNumberFormat="1" applyFont="1" applyFill="1" applyBorder="1" applyAlignment="1" applyProtection="1">
      <alignment horizontal="center" vertical="center"/>
      <protection locked="0"/>
    </xf>
    <xf numFmtId="49" fontId="2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Résultat" xfId="50"/>
    <cellStyle name="Pilote de données - Valeur" xfId="51"/>
    <cellStyle name="Percent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4"/>
  <sheetViews>
    <sheetView showGridLines="0" tabSelected="1" workbookViewId="0" topLeftCell="A1">
      <pane ySplit="20" topLeftCell="BM99" activePane="bottomLeft" state="frozen"/>
      <selection pane="topLeft" activeCell="A1" sqref="A1"/>
      <selection pane="bottomLeft" activeCell="M124" sqref="M124"/>
    </sheetView>
  </sheetViews>
  <sheetFormatPr defaultColWidth="11.421875" defaultRowHeight="12.75"/>
  <cols>
    <col min="1" max="1" width="15.57421875" style="1" customWidth="1"/>
    <col min="2" max="2" width="11.00390625" style="1" customWidth="1"/>
    <col min="3" max="3" width="9.57421875" style="1" customWidth="1"/>
    <col min="4" max="4" width="6.7109375" style="2" customWidth="1"/>
    <col min="5" max="5" width="8.421875" style="3" customWidth="1"/>
    <col min="6" max="6" width="6.57421875" style="4" customWidth="1"/>
    <col min="7" max="7" width="6.8515625" style="4" customWidth="1"/>
    <col min="8" max="8" width="8.140625" style="2" customWidth="1"/>
    <col min="9" max="9" width="8.57421875" style="2" customWidth="1"/>
    <col min="10" max="11" width="8.00390625" style="2" customWidth="1"/>
    <col min="12" max="12" width="7.8515625" style="2" customWidth="1"/>
    <col min="13" max="13" width="7.7109375" style="2" customWidth="1"/>
    <col min="14" max="14" width="7.140625" style="4" customWidth="1"/>
    <col min="15" max="15" width="7.8515625" style="4" customWidth="1"/>
    <col min="16" max="16" width="7.00390625" style="4" customWidth="1"/>
    <col min="17" max="18" width="8.421875" style="1" customWidth="1"/>
    <col min="19" max="19" width="7.57421875" style="1" customWidth="1"/>
    <col min="20" max="20" width="7.7109375" style="4" customWidth="1"/>
    <col min="21" max="21" width="15.00390625" style="4" customWidth="1"/>
    <col min="22" max="22" width="8.421875" style="1" customWidth="1"/>
    <col min="23" max="16384" width="10.7109375" style="1" customWidth="1"/>
  </cols>
  <sheetData>
    <row r="1" spans="1:27" ht="12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2" ht="18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2.75" customHeight="1">
      <c r="A3" s="5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5"/>
      <c r="T3" s="8"/>
      <c r="U3" s="8"/>
      <c r="V3" s="5"/>
    </row>
    <row r="4" spans="1:22" ht="15.7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8" customHeight="1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3" ht="16.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5"/>
    </row>
    <row r="7" spans="1:22" ht="9.75" customHeight="1">
      <c r="A7" s="5"/>
      <c r="B7" s="5"/>
      <c r="C7" s="5"/>
      <c r="D7" s="6"/>
      <c r="E7" s="7"/>
      <c r="F7" s="8"/>
      <c r="G7" s="11"/>
      <c r="H7" s="6"/>
      <c r="I7" s="6"/>
      <c r="J7" s="6"/>
      <c r="K7" s="6"/>
      <c r="L7" s="6"/>
      <c r="M7" s="6"/>
      <c r="N7" s="8"/>
      <c r="O7" s="8"/>
      <c r="S7" s="5"/>
      <c r="T7" s="8"/>
      <c r="U7" s="8"/>
      <c r="V7" s="5"/>
    </row>
    <row r="8" spans="1:22" s="12" customFormat="1" ht="18" customHeight="1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ht="12" customHeight="1">
      <c r="A9" s="5"/>
      <c r="B9" s="5"/>
      <c r="C9" s="5"/>
      <c r="D9" s="6"/>
      <c r="E9" s="7"/>
      <c r="F9" s="8"/>
      <c r="G9" s="8"/>
      <c r="H9" s="6"/>
      <c r="I9" s="6"/>
      <c r="J9" s="6"/>
      <c r="K9" s="6"/>
      <c r="L9" s="6"/>
      <c r="M9" s="6"/>
      <c r="N9" s="8"/>
      <c r="O9" s="8"/>
      <c r="P9" s="8"/>
      <c r="Q9" s="5"/>
      <c r="R9" s="5"/>
      <c r="S9" s="5"/>
      <c r="T9" s="8"/>
      <c r="U9" s="8"/>
      <c r="V9" s="5"/>
    </row>
    <row r="10" spans="1:22" ht="12" customHeight="1">
      <c r="A10" s="13" t="s">
        <v>153</v>
      </c>
      <c r="B10" s="5"/>
      <c r="C10" s="5"/>
      <c r="D10" s="6"/>
      <c r="E10" s="7"/>
      <c r="F10" s="8"/>
      <c r="G10" s="8"/>
      <c r="H10" s="6"/>
      <c r="I10" s="6"/>
      <c r="J10" s="6"/>
      <c r="K10" s="6"/>
      <c r="L10" s="6"/>
      <c r="M10" s="6"/>
      <c r="N10" s="8"/>
      <c r="O10" s="8"/>
      <c r="P10" s="8"/>
      <c r="Q10" s="5"/>
      <c r="R10" s="5"/>
      <c r="S10" s="5"/>
      <c r="T10" s="8"/>
      <c r="U10" s="8"/>
      <c r="V10" s="5"/>
    </row>
    <row r="11" spans="1:22" ht="12" customHeight="1">
      <c r="A11" s="14"/>
      <c r="B11" s="14"/>
      <c r="C11" s="85" t="s">
        <v>5</v>
      </c>
      <c r="D11" s="85"/>
      <c r="E11" s="85"/>
      <c r="F11" s="85"/>
      <c r="G11" s="85"/>
      <c r="H11" s="86" t="s">
        <v>6</v>
      </c>
      <c r="I11" s="86"/>
      <c r="J11" s="86"/>
      <c r="K11" s="86"/>
      <c r="L11" s="86"/>
      <c r="M11" s="86"/>
      <c r="N11" s="86"/>
      <c r="O11" s="86"/>
      <c r="P11" s="86"/>
      <c r="Q11" s="87" t="s">
        <v>7</v>
      </c>
      <c r="R11" s="87"/>
      <c r="S11" s="87"/>
      <c r="T11" s="87"/>
      <c r="U11" s="87"/>
      <c r="V11" s="87"/>
    </row>
    <row r="12" spans="1:52" ht="12" customHeight="1" thickBot="1">
      <c r="A12" s="15"/>
      <c r="B12" s="16" t="s">
        <v>8</v>
      </c>
      <c r="C12" s="85"/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87"/>
      <c r="S12" s="87"/>
      <c r="T12" s="87"/>
      <c r="U12" s="87"/>
      <c r="V12" s="87"/>
      <c r="Z12" s="17"/>
      <c r="AA12" s="17"/>
      <c r="AB12" s="17"/>
      <c r="AC12" s="17"/>
      <c r="AD12" s="17"/>
      <c r="AE12" s="17"/>
      <c r="AF12" s="17"/>
      <c r="AG12" s="17"/>
      <c r="AH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6" ht="12" customHeight="1" thickBot="1">
      <c r="A13" s="18"/>
      <c r="B13" s="16"/>
      <c r="C13" s="19" t="s">
        <v>9</v>
      </c>
      <c r="D13" s="20"/>
      <c r="E13" s="21"/>
      <c r="F13" s="22"/>
      <c r="G13" s="22"/>
      <c r="H13" s="83" t="s">
        <v>148</v>
      </c>
      <c r="I13" s="83"/>
      <c r="J13" s="83"/>
      <c r="K13" s="83" t="s">
        <v>149</v>
      </c>
      <c r="L13" s="83"/>
      <c r="M13" s="83"/>
      <c r="N13" s="88" t="s">
        <v>10</v>
      </c>
      <c r="O13" s="88"/>
      <c r="P13" s="88"/>
      <c r="Q13" s="23"/>
      <c r="R13" s="23"/>
      <c r="S13" s="22"/>
      <c r="T13" s="89" t="s">
        <v>150</v>
      </c>
      <c r="U13" s="91" t="s">
        <v>155</v>
      </c>
      <c r="V13" s="22"/>
      <c r="W13" s="5"/>
      <c r="X13" s="5"/>
      <c r="Y13" s="5"/>
      <c r="Z13" s="5"/>
      <c r="AB13" s="5"/>
      <c r="AC13" s="5"/>
      <c r="AD13" s="5"/>
      <c r="AE13" s="5"/>
      <c r="AF13" s="5"/>
      <c r="AH13" s="5"/>
      <c r="AI13" s="5"/>
      <c r="AJ13" s="5"/>
      <c r="AK13" s="5"/>
      <c r="AL13" s="5"/>
      <c r="AN13" s="5"/>
      <c r="AO13" s="5"/>
      <c r="AP13" s="5"/>
      <c r="AQ13" s="5"/>
      <c r="AR13" s="5"/>
      <c r="AT13" s="5"/>
      <c r="AU13" s="5"/>
      <c r="AV13" s="5"/>
      <c r="AW13" s="5"/>
      <c r="AX13" s="5"/>
      <c r="AZ13" s="5"/>
      <c r="BA13" s="5"/>
      <c r="BB13" s="5"/>
      <c r="BC13" s="5"/>
      <c r="BD13" s="5"/>
    </row>
    <row r="14" spans="1:56" ht="12" customHeight="1" thickBot="1">
      <c r="A14" s="18"/>
      <c r="B14" s="16" t="s">
        <v>11</v>
      </c>
      <c r="C14" s="24" t="s">
        <v>12</v>
      </c>
      <c r="D14" s="20"/>
      <c r="E14" s="25" t="s">
        <v>13</v>
      </c>
      <c r="F14" s="22"/>
      <c r="G14" s="22"/>
      <c r="H14" s="83"/>
      <c r="I14" s="83"/>
      <c r="J14" s="83"/>
      <c r="K14" s="83"/>
      <c r="L14" s="83"/>
      <c r="M14" s="83"/>
      <c r="N14" s="88"/>
      <c r="O14" s="88"/>
      <c r="P14" s="88"/>
      <c r="Q14" s="22"/>
      <c r="R14" s="22"/>
      <c r="S14" s="22"/>
      <c r="T14" s="90"/>
      <c r="U14" s="92"/>
      <c r="V14" s="22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</row>
    <row r="15" spans="1:56" ht="12" customHeight="1" thickBot="1">
      <c r="A15" s="18" t="s">
        <v>14</v>
      </c>
      <c r="B15" s="16"/>
      <c r="C15" s="24" t="s">
        <v>15</v>
      </c>
      <c r="D15" s="20" t="s">
        <v>147</v>
      </c>
      <c r="E15" s="25" t="s">
        <v>16</v>
      </c>
      <c r="F15" s="22" t="s">
        <v>17</v>
      </c>
      <c r="G15" s="22" t="s">
        <v>10</v>
      </c>
      <c r="H15" s="83"/>
      <c r="I15" s="83"/>
      <c r="J15" s="83"/>
      <c r="K15" s="83"/>
      <c r="L15" s="83"/>
      <c r="M15" s="83"/>
      <c r="N15" s="88"/>
      <c r="O15" s="88"/>
      <c r="P15" s="88"/>
      <c r="Q15" s="22"/>
      <c r="R15" s="22"/>
      <c r="S15" s="22"/>
      <c r="T15" s="90"/>
      <c r="U15" s="92"/>
      <c r="V15" s="22" t="s">
        <v>18</v>
      </c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</row>
    <row r="16" spans="1:56" ht="12" customHeight="1">
      <c r="A16" s="18"/>
      <c r="B16" s="16" t="s">
        <v>19</v>
      </c>
      <c r="C16" s="24" t="s">
        <v>20</v>
      </c>
      <c r="D16" s="20"/>
      <c r="E16" s="25" t="s">
        <v>21</v>
      </c>
      <c r="F16" s="22"/>
      <c r="G16" s="22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90"/>
      <c r="U16" s="92"/>
      <c r="V16" s="22"/>
      <c r="X16" s="26"/>
      <c r="Z16" s="26"/>
      <c r="AD16" s="26"/>
      <c r="AF16" s="26"/>
      <c r="AJ16" s="26"/>
      <c r="AL16" s="26"/>
      <c r="AP16" s="26"/>
      <c r="AR16" s="26"/>
      <c r="AV16" s="26"/>
      <c r="AX16" s="26"/>
      <c r="BB16" s="26"/>
      <c r="BD16" s="26"/>
    </row>
    <row r="17" spans="1:54" ht="12" customHeight="1">
      <c r="A17" s="18"/>
      <c r="B17" s="16"/>
      <c r="C17" s="24" t="s">
        <v>22</v>
      </c>
      <c r="D17" s="20"/>
      <c r="E17" s="25" t="s">
        <v>23</v>
      </c>
      <c r="F17" s="22"/>
      <c r="G17" s="22"/>
      <c r="H17" s="20" t="s">
        <v>24</v>
      </c>
      <c r="I17" s="20" t="s">
        <v>25</v>
      </c>
      <c r="J17" s="20" t="s">
        <v>26</v>
      </c>
      <c r="K17" s="20" t="s">
        <v>24</v>
      </c>
      <c r="L17" s="20" t="s">
        <v>25</v>
      </c>
      <c r="M17" s="20" t="s">
        <v>26</v>
      </c>
      <c r="N17" s="73" t="s">
        <v>24</v>
      </c>
      <c r="O17" s="22" t="s">
        <v>25</v>
      </c>
      <c r="P17" s="22" t="s">
        <v>26</v>
      </c>
      <c r="Q17" s="22" t="s">
        <v>24</v>
      </c>
      <c r="R17" s="22" t="s">
        <v>25</v>
      </c>
      <c r="S17" s="22" t="s">
        <v>26</v>
      </c>
      <c r="T17" s="90"/>
      <c r="U17" s="92"/>
      <c r="V17" s="22"/>
      <c r="X17" s="26"/>
      <c r="AB17" s="26"/>
      <c r="AD17" s="26"/>
      <c r="AH17" s="26"/>
      <c r="AJ17" s="26"/>
      <c r="AN17" s="26"/>
      <c r="AP17" s="26"/>
      <c r="AT17" s="26"/>
      <c r="AV17" s="26"/>
      <c r="AZ17" s="26"/>
      <c r="BB17" s="26"/>
    </row>
    <row r="18" spans="1:54" ht="12" customHeight="1">
      <c r="A18" s="15"/>
      <c r="B18" s="16" t="s">
        <v>27</v>
      </c>
      <c r="C18" s="22"/>
      <c r="D18" s="20"/>
      <c r="E18" s="25" t="s">
        <v>28</v>
      </c>
      <c r="F18" s="22"/>
      <c r="G18" s="22"/>
      <c r="H18" s="20"/>
      <c r="I18" s="20"/>
      <c r="J18" s="20"/>
      <c r="K18" s="20"/>
      <c r="L18" s="20"/>
      <c r="M18" s="20"/>
      <c r="N18" s="22"/>
      <c r="O18" s="22"/>
      <c r="P18" s="22"/>
      <c r="Q18" s="22"/>
      <c r="R18" s="22"/>
      <c r="S18" s="22"/>
      <c r="T18" s="90"/>
      <c r="U18" s="92"/>
      <c r="V18" s="22"/>
      <c r="X18" s="26"/>
      <c r="AB18" s="26"/>
      <c r="AD18" s="26"/>
      <c r="AH18" s="26"/>
      <c r="AJ18" s="26"/>
      <c r="AN18" s="26"/>
      <c r="AP18" s="26"/>
      <c r="AT18" s="26"/>
      <c r="AV18" s="26"/>
      <c r="AZ18" s="26"/>
      <c r="BB18" s="26"/>
    </row>
    <row r="19" spans="1:22" ht="12" customHeight="1">
      <c r="A19" s="15"/>
      <c r="B19" s="27"/>
      <c r="C19" s="21" t="s">
        <v>29</v>
      </c>
      <c r="D19" s="28" t="s">
        <v>29</v>
      </c>
      <c r="E19" s="25" t="s">
        <v>29</v>
      </c>
      <c r="F19" s="21" t="s">
        <v>29</v>
      </c>
      <c r="G19" s="21" t="s">
        <v>29</v>
      </c>
      <c r="H19" s="28" t="s">
        <v>30</v>
      </c>
      <c r="I19" s="21" t="s">
        <v>30</v>
      </c>
      <c r="J19" s="28" t="s">
        <v>30</v>
      </c>
      <c r="K19" s="28" t="s">
        <v>30</v>
      </c>
      <c r="L19" s="21" t="s">
        <v>30</v>
      </c>
      <c r="M19" s="28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78" t="s">
        <v>30</v>
      </c>
      <c r="U19" s="78" t="s">
        <v>30</v>
      </c>
      <c r="V19" s="22" t="s">
        <v>30</v>
      </c>
    </row>
    <row r="20" spans="1:56" ht="12" customHeight="1" thickBot="1">
      <c r="A20" s="29"/>
      <c r="B20" s="30" t="s">
        <v>31</v>
      </c>
      <c r="C20" s="31" t="s">
        <v>32</v>
      </c>
      <c r="D20" s="32" t="s">
        <v>33</v>
      </c>
      <c r="E20" s="33" t="s">
        <v>34</v>
      </c>
      <c r="F20" s="34" t="s">
        <v>35</v>
      </c>
      <c r="G20" s="34" t="s">
        <v>36</v>
      </c>
      <c r="H20" s="32" t="s">
        <v>37</v>
      </c>
      <c r="I20" s="32" t="s">
        <v>38</v>
      </c>
      <c r="J20" s="32" t="s">
        <v>39</v>
      </c>
      <c r="K20" s="32" t="s">
        <v>40</v>
      </c>
      <c r="L20" s="32" t="s">
        <v>41</v>
      </c>
      <c r="M20" s="32" t="s">
        <v>42</v>
      </c>
      <c r="N20" s="34" t="s">
        <v>43</v>
      </c>
      <c r="O20" s="34" t="s">
        <v>44</v>
      </c>
      <c r="P20" s="34" t="s">
        <v>45</v>
      </c>
      <c r="Q20" s="34" t="s">
        <v>46</v>
      </c>
      <c r="R20" s="34" t="s">
        <v>47</v>
      </c>
      <c r="S20" s="34" t="s">
        <v>48</v>
      </c>
      <c r="T20" s="79" t="s">
        <v>49</v>
      </c>
      <c r="U20" s="75" t="s">
        <v>151</v>
      </c>
      <c r="V20" s="35" t="s">
        <v>152</v>
      </c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</row>
    <row r="21" spans="1:56" ht="12" customHeight="1">
      <c r="A21" s="36"/>
      <c r="B21" s="37"/>
      <c r="C21" s="38"/>
      <c r="D21" s="39"/>
      <c r="E21" s="40"/>
      <c r="F21" s="40"/>
      <c r="G21" s="40"/>
      <c r="H21" s="39"/>
      <c r="I21" s="39"/>
      <c r="J21" s="41"/>
      <c r="K21" s="39"/>
      <c r="L21" s="39"/>
      <c r="M21" s="39"/>
      <c r="N21" s="40"/>
      <c r="O21" s="40"/>
      <c r="P21" s="40"/>
      <c r="Q21" s="40"/>
      <c r="R21" s="40"/>
      <c r="S21" s="42"/>
      <c r="T21" s="43"/>
      <c r="U21" s="43"/>
      <c r="V21" s="43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</row>
    <row r="22" spans="1:26" ht="12" customHeight="1">
      <c r="A22" s="44" t="s">
        <v>50</v>
      </c>
      <c r="B22" s="45">
        <v>819</v>
      </c>
      <c r="C22" s="45">
        <f aca="true" t="shared" si="0" ref="C22:C53">SUM(D22:G22)</f>
        <v>864</v>
      </c>
      <c r="D22" s="45">
        <v>542</v>
      </c>
      <c r="E22" s="46">
        <v>0</v>
      </c>
      <c r="F22" s="46">
        <v>18</v>
      </c>
      <c r="G22" s="45">
        <v>304</v>
      </c>
      <c r="H22" s="45">
        <v>10682</v>
      </c>
      <c r="I22" s="45">
        <v>2363.17</v>
      </c>
      <c r="J22" s="47">
        <v>11040</v>
      </c>
      <c r="K22" s="45">
        <v>617.81</v>
      </c>
      <c r="L22" s="45">
        <v>112.5</v>
      </c>
      <c r="M22" s="45">
        <v>126</v>
      </c>
      <c r="N22" s="72">
        <v>3488.55</v>
      </c>
      <c r="O22" s="72">
        <v>3365.29</v>
      </c>
      <c r="P22" s="72">
        <v>5654.86</v>
      </c>
      <c r="Q22" s="46">
        <f aca="true" t="shared" si="1" ref="Q22:Q43">SUM(H22+K22+N22)</f>
        <v>14788.36</v>
      </c>
      <c r="R22" s="46">
        <f aca="true" t="shared" si="2" ref="R22:R43">SUM(I22+L22+O22)</f>
        <v>5840.96</v>
      </c>
      <c r="S22" s="46">
        <f aca="true" t="shared" si="3" ref="S22:S43">SUM(J22+M22+P22)</f>
        <v>16820.86</v>
      </c>
      <c r="T22" s="46">
        <v>0</v>
      </c>
      <c r="U22" s="46">
        <v>252.74</v>
      </c>
      <c r="V22" s="46">
        <f>SUM(Q22:U22)</f>
        <v>37702.92</v>
      </c>
      <c r="X22" s="48"/>
      <c r="Y22" s="48"/>
      <c r="Z22" s="48"/>
    </row>
    <row r="23" spans="1:26" ht="12" customHeight="1">
      <c r="A23" s="44" t="s">
        <v>51</v>
      </c>
      <c r="B23" s="45">
        <v>833</v>
      </c>
      <c r="C23" s="45">
        <f t="shared" si="0"/>
        <v>2449</v>
      </c>
      <c r="D23" s="45">
        <v>2442</v>
      </c>
      <c r="E23" s="46">
        <v>0</v>
      </c>
      <c r="F23" s="46">
        <v>0</v>
      </c>
      <c r="G23" s="45">
        <v>7</v>
      </c>
      <c r="H23" s="72">
        <v>121920.97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72">
        <v>169.86</v>
      </c>
      <c r="O23" s="72">
        <v>8.67</v>
      </c>
      <c r="P23" s="72">
        <v>1.3</v>
      </c>
      <c r="Q23" s="46">
        <f t="shared" si="1"/>
        <v>122090.83</v>
      </c>
      <c r="R23" s="46">
        <f t="shared" si="2"/>
        <v>8.67</v>
      </c>
      <c r="S23" s="46">
        <f t="shared" si="3"/>
        <v>1.3</v>
      </c>
      <c r="T23" s="46">
        <v>0</v>
      </c>
      <c r="U23" s="46">
        <v>1679.97</v>
      </c>
      <c r="V23" s="46">
        <f aca="true" t="shared" si="4" ref="V23:V86">SUM(Q23:U23)</f>
        <v>123780.77</v>
      </c>
      <c r="X23" s="48"/>
      <c r="Y23" s="48"/>
      <c r="Z23" s="48"/>
    </row>
    <row r="24" spans="1:26" ht="12" customHeight="1">
      <c r="A24" s="44" t="s">
        <v>52</v>
      </c>
      <c r="B24" s="45">
        <v>368</v>
      </c>
      <c r="C24" s="45">
        <f t="shared" si="0"/>
        <v>697</v>
      </c>
      <c r="D24" s="45">
        <v>554</v>
      </c>
      <c r="E24" s="46">
        <v>0</v>
      </c>
      <c r="F24" s="46">
        <v>6</v>
      </c>
      <c r="G24" s="45">
        <v>137</v>
      </c>
      <c r="H24" s="45">
        <v>5711.75</v>
      </c>
      <c r="I24" s="45">
        <v>11196</v>
      </c>
      <c r="J24" s="45">
        <v>2970</v>
      </c>
      <c r="K24" s="45">
        <v>54.8</v>
      </c>
      <c r="L24" s="45">
        <v>99.82</v>
      </c>
      <c r="M24" s="45">
        <v>0</v>
      </c>
      <c r="N24" s="72">
        <v>537</v>
      </c>
      <c r="O24" s="72">
        <v>1059.83</v>
      </c>
      <c r="P24" s="72">
        <v>1488.25</v>
      </c>
      <c r="Q24" s="46">
        <f t="shared" si="1"/>
        <v>6303.55</v>
      </c>
      <c r="R24" s="46">
        <f t="shared" si="2"/>
        <v>12355.65</v>
      </c>
      <c r="S24" s="46">
        <f t="shared" si="3"/>
        <v>4458.25</v>
      </c>
      <c r="T24" s="46">
        <v>0</v>
      </c>
      <c r="U24" s="46">
        <v>374.48</v>
      </c>
      <c r="V24" s="46">
        <f t="shared" si="4"/>
        <v>23491.93</v>
      </c>
      <c r="X24" s="48"/>
      <c r="Y24" s="48"/>
      <c r="Z24" s="48"/>
    </row>
    <row r="25" spans="1:26" ht="12" customHeight="1">
      <c r="A25" s="44" t="s">
        <v>53</v>
      </c>
      <c r="B25" s="45">
        <v>136</v>
      </c>
      <c r="C25" s="45">
        <f t="shared" si="0"/>
        <v>697</v>
      </c>
      <c r="D25" s="45">
        <v>252</v>
      </c>
      <c r="E25" s="46">
        <v>0</v>
      </c>
      <c r="F25" s="46">
        <v>350</v>
      </c>
      <c r="G25" s="45">
        <v>95</v>
      </c>
      <c r="H25" s="45">
        <v>1335.22</v>
      </c>
      <c r="I25" s="45">
        <v>3038</v>
      </c>
      <c r="J25" s="45">
        <v>7201</v>
      </c>
      <c r="K25" s="45">
        <v>2744.58</v>
      </c>
      <c r="L25" s="45">
        <v>6957.07</v>
      </c>
      <c r="M25" s="45">
        <v>11489.02</v>
      </c>
      <c r="N25" s="72">
        <v>350</v>
      </c>
      <c r="O25" s="72">
        <v>1398</v>
      </c>
      <c r="P25" s="72">
        <v>5023.12</v>
      </c>
      <c r="Q25" s="46">
        <f t="shared" si="1"/>
        <v>4429.8</v>
      </c>
      <c r="R25" s="46">
        <f t="shared" si="2"/>
        <v>11393.07</v>
      </c>
      <c r="S25" s="46">
        <f t="shared" si="3"/>
        <v>23713.14</v>
      </c>
      <c r="T25" s="46">
        <v>0</v>
      </c>
      <c r="U25" s="46">
        <v>1353.69</v>
      </c>
      <c r="V25" s="46">
        <f t="shared" si="4"/>
        <v>40889.7</v>
      </c>
      <c r="X25" s="48"/>
      <c r="Y25" s="48"/>
      <c r="Z25" s="48"/>
    </row>
    <row r="26" spans="1:26" ht="12" customHeight="1">
      <c r="A26" s="44" t="s">
        <v>54</v>
      </c>
      <c r="B26" s="45">
        <v>160</v>
      </c>
      <c r="C26" s="45">
        <f t="shared" si="0"/>
        <v>110</v>
      </c>
      <c r="D26" s="45"/>
      <c r="E26" s="46">
        <v>0</v>
      </c>
      <c r="F26" s="46">
        <v>85</v>
      </c>
      <c r="G26" s="45">
        <v>25</v>
      </c>
      <c r="H26" s="45">
        <v>0</v>
      </c>
      <c r="I26" s="45"/>
      <c r="J26" s="49">
        <v>0</v>
      </c>
      <c r="K26" s="45">
        <v>705.42</v>
      </c>
      <c r="L26" s="45">
        <v>1186</v>
      </c>
      <c r="M26" s="45">
        <v>1026</v>
      </c>
      <c r="N26" s="72">
        <v>53</v>
      </c>
      <c r="O26" s="72">
        <v>285</v>
      </c>
      <c r="P26" s="72">
        <v>4.5</v>
      </c>
      <c r="Q26" s="46">
        <f t="shared" si="1"/>
        <v>758.42</v>
      </c>
      <c r="R26" s="46">
        <f t="shared" si="2"/>
        <v>1471</v>
      </c>
      <c r="S26" s="46">
        <f t="shared" si="3"/>
        <v>1030.5</v>
      </c>
      <c r="T26" s="46">
        <v>0</v>
      </c>
      <c r="U26" s="46">
        <v>157.18</v>
      </c>
      <c r="V26" s="46">
        <f t="shared" si="4"/>
        <v>3417.1</v>
      </c>
      <c r="X26" s="48"/>
      <c r="Y26" s="48"/>
      <c r="Z26" s="48"/>
    </row>
    <row r="27" spans="1:26" ht="12" customHeight="1">
      <c r="A27" s="44" t="s">
        <v>55</v>
      </c>
      <c r="B27" s="45">
        <v>120</v>
      </c>
      <c r="C27" s="45">
        <f t="shared" si="0"/>
        <v>96</v>
      </c>
      <c r="D27" s="45">
        <v>55</v>
      </c>
      <c r="E27" s="46">
        <v>0</v>
      </c>
      <c r="F27" s="46">
        <v>23</v>
      </c>
      <c r="G27" s="45">
        <v>18</v>
      </c>
      <c r="H27" s="45">
        <v>473.03</v>
      </c>
      <c r="I27" s="45">
        <v>467.07</v>
      </c>
      <c r="J27" s="45">
        <v>388</v>
      </c>
      <c r="K27" s="45">
        <v>185</v>
      </c>
      <c r="L27" s="45">
        <v>341</v>
      </c>
      <c r="M27" s="45">
        <v>164</v>
      </c>
      <c r="N27" s="72">
        <v>11.9</v>
      </c>
      <c r="O27" s="72">
        <v>313.95</v>
      </c>
      <c r="P27" s="72">
        <v>15</v>
      </c>
      <c r="Q27" s="46">
        <f t="shared" si="1"/>
        <v>669.93</v>
      </c>
      <c r="R27" s="46">
        <f t="shared" si="2"/>
        <v>1122.02</v>
      </c>
      <c r="S27" s="46">
        <f t="shared" si="3"/>
        <v>567</v>
      </c>
      <c r="T27" s="46">
        <v>0</v>
      </c>
      <c r="U27" s="46">
        <v>43.95</v>
      </c>
      <c r="V27" s="46">
        <f t="shared" si="4"/>
        <v>2402.8999999999996</v>
      </c>
      <c r="X27" s="48"/>
      <c r="Y27" s="48"/>
      <c r="Z27" s="48"/>
    </row>
    <row r="28" spans="1:26" ht="12" customHeight="1">
      <c r="A28" s="44" t="s">
        <v>56</v>
      </c>
      <c r="B28" s="45">
        <v>2225</v>
      </c>
      <c r="C28" s="45">
        <f t="shared" si="0"/>
        <v>10489</v>
      </c>
      <c r="D28" s="45">
        <v>2650</v>
      </c>
      <c r="E28" s="46">
        <v>0</v>
      </c>
      <c r="F28" s="46">
        <v>7231</v>
      </c>
      <c r="G28" s="45">
        <v>608</v>
      </c>
      <c r="H28" s="45">
        <v>7782.31</v>
      </c>
      <c r="I28" s="45">
        <v>89912.65</v>
      </c>
      <c r="J28" s="45">
        <v>7314</v>
      </c>
      <c r="K28" s="45">
        <v>75857.78</v>
      </c>
      <c r="L28" s="45">
        <v>315340</v>
      </c>
      <c r="M28" s="45">
        <v>18082</v>
      </c>
      <c r="N28" s="72">
        <v>10293.38</v>
      </c>
      <c r="O28" s="72">
        <v>13950.77</v>
      </c>
      <c r="P28" s="72">
        <v>643.15</v>
      </c>
      <c r="Q28" s="46">
        <f t="shared" si="1"/>
        <v>93933.47</v>
      </c>
      <c r="R28" s="46">
        <f t="shared" si="2"/>
        <v>419203.42000000004</v>
      </c>
      <c r="S28" s="46">
        <f t="shared" si="3"/>
        <v>26039.15</v>
      </c>
      <c r="T28" s="46">
        <v>0</v>
      </c>
      <c r="U28" s="46">
        <v>11575.01</v>
      </c>
      <c r="V28" s="46">
        <f t="shared" si="4"/>
        <v>550751.05</v>
      </c>
      <c r="X28" s="48"/>
      <c r="Y28" s="48"/>
      <c r="Z28" s="48"/>
    </row>
    <row r="29" spans="1:26" ht="12" customHeight="1">
      <c r="A29" s="44" t="s">
        <v>57</v>
      </c>
      <c r="B29" s="45">
        <v>8</v>
      </c>
      <c r="C29" s="45">
        <f t="shared" si="0"/>
        <v>1</v>
      </c>
      <c r="D29" s="46">
        <v>0</v>
      </c>
      <c r="E29" s="46">
        <v>0</v>
      </c>
      <c r="F29" s="46"/>
      <c r="G29" s="45">
        <v>1</v>
      </c>
      <c r="H29" s="46">
        <v>0</v>
      </c>
      <c r="I29" s="46">
        <v>0</v>
      </c>
      <c r="J29" s="46">
        <v>0</v>
      </c>
      <c r="K29" s="45"/>
      <c r="L29" s="45"/>
      <c r="M29" s="45"/>
      <c r="N29" s="72">
        <v>8.7</v>
      </c>
      <c r="O29" s="72">
        <v>8.4</v>
      </c>
      <c r="P29" s="72">
        <v>1</v>
      </c>
      <c r="Q29" s="46">
        <f t="shared" si="1"/>
        <v>8.7</v>
      </c>
      <c r="R29" s="46">
        <f t="shared" si="2"/>
        <v>8.4</v>
      </c>
      <c r="S29" s="46">
        <f t="shared" si="3"/>
        <v>1</v>
      </c>
      <c r="T29" s="46">
        <v>0</v>
      </c>
      <c r="U29" s="46">
        <v>0</v>
      </c>
      <c r="V29" s="46">
        <f t="shared" si="4"/>
        <v>18.1</v>
      </c>
      <c r="X29" s="48"/>
      <c r="Y29" s="48"/>
      <c r="Z29" s="48"/>
    </row>
    <row r="30" spans="1:26" ht="12" customHeight="1">
      <c r="A30" s="44" t="s">
        <v>58</v>
      </c>
      <c r="B30" s="45">
        <v>59</v>
      </c>
      <c r="C30" s="45">
        <f t="shared" si="0"/>
        <v>200</v>
      </c>
      <c r="D30" s="45">
        <v>0</v>
      </c>
      <c r="E30" s="46">
        <v>0</v>
      </c>
      <c r="F30" s="46">
        <v>48</v>
      </c>
      <c r="G30" s="45">
        <v>152</v>
      </c>
      <c r="H30" s="46">
        <v>0</v>
      </c>
      <c r="I30" s="46">
        <v>0</v>
      </c>
      <c r="J30" s="46">
        <v>0</v>
      </c>
      <c r="K30" s="45">
        <v>158</v>
      </c>
      <c r="L30" s="45">
        <v>1245.94</v>
      </c>
      <c r="M30" s="45">
        <v>337</v>
      </c>
      <c r="N30" s="72">
        <v>0</v>
      </c>
      <c r="O30" s="72">
        <v>324.13</v>
      </c>
      <c r="P30" s="72">
        <v>1</v>
      </c>
      <c r="Q30" s="46">
        <f t="shared" si="1"/>
        <v>158</v>
      </c>
      <c r="R30" s="46">
        <f t="shared" si="2"/>
        <v>1570.0700000000002</v>
      </c>
      <c r="S30" s="46">
        <f t="shared" si="3"/>
        <v>338</v>
      </c>
      <c r="T30" s="46">
        <v>0</v>
      </c>
      <c r="U30" s="46">
        <v>26.58</v>
      </c>
      <c r="V30" s="46">
        <f t="shared" si="4"/>
        <v>2092.65</v>
      </c>
      <c r="X30" s="48"/>
      <c r="Y30" s="48"/>
      <c r="Z30" s="48"/>
    </row>
    <row r="31" spans="1:26" ht="12" customHeight="1">
      <c r="A31" s="44" t="s">
        <v>59</v>
      </c>
      <c r="B31" s="45">
        <v>2805</v>
      </c>
      <c r="C31" s="45">
        <f t="shared" si="0"/>
        <v>7018</v>
      </c>
      <c r="D31" s="45">
        <v>6993</v>
      </c>
      <c r="E31" s="46">
        <v>0</v>
      </c>
      <c r="F31" s="46"/>
      <c r="G31" s="45">
        <v>25</v>
      </c>
      <c r="H31" s="45">
        <v>397347.62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72">
        <v>204.37</v>
      </c>
      <c r="O31" s="72">
        <v>419.53</v>
      </c>
      <c r="P31" s="72">
        <v>153.9</v>
      </c>
      <c r="Q31" s="46">
        <f t="shared" si="1"/>
        <v>397551.99</v>
      </c>
      <c r="R31" s="46">
        <f t="shared" si="2"/>
        <v>419.53</v>
      </c>
      <c r="S31" s="46">
        <f t="shared" si="3"/>
        <v>153.9</v>
      </c>
      <c r="T31" s="46">
        <v>0</v>
      </c>
      <c r="U31" s="46">
        <v>6219.99</v>
      </c>
      <c r="V31" s="46">
        <f t="shared" si="4"/>
        <v>404345.41000000003</v>
      </c>
      <c r="X31" s="48"/>
      <c r="Y31" s="48"/>
      <c r="Z31" s="48"/>
    </row>
    <row r="32" spans="1:26" ht="12" customHeight="1">
      <c r="A32" s="44" t="s">
        <v>60</v>
      </c>
      <c r="B32" s="45">
        <v>5985</v>
      </c>
      <c r="C32" s="45">
        <f t="shared" si="0"/>
        <v>64435</v>
      </c>
      <c r="D32" s="45">
        <v>19624</v>
      </c>
      <c r="E32" s="46">
        <v>0</v>
      </c>
      <c r="F32" s="46">
        <v>41116</v>
      </c>
      <c r="G32" s="45">
        <v>3695</v>
      </c>
      <c r="H32" s="45">
        <v>105067.29</v>
      </c>
      <c r="I32" s="45">
        <v>573870.07</v>
      </c>
      <c r="J32" s="45">
        <v>52361.19</v>
      </c>
      <c r="K32" s="45">
        <v>427063.58</v>
      </c>
      <c r="L32" s="45">
        <v>1947163.37</v>
      </c>
      <c r="M32" s="45">
        <v>172000.61</v>
      </c>
      <c r="N32" s="72">
        <v>32597.56</v>
      </c>
      <c r="O32" s="72">
        <v>149609.27</v>
      </c>
      <c r="P32" s="72">
        <v>24669.22</v>
      </c>
      <c r="Q32" s="46">
        <f t="shared" si="1"/>
        <v>564728.43</v>
      </c>
      <c r="R32" s="46">
        <f t="shared" si="2"/>
        <v>2670642.71</v>
      </c>
      <c r="S32" s="46">
        <f t="shared" si="3"/>
        <v>249031.02</v>
      </c>
      <c r="T32" s="46">
        <v>0</v>
      </c>
      <c r="U32" s="46">
        <v>49574.61</v>
      </c>
      <c r="V32" s="46">
        <f t="shared" si="4"/>
        <v>3533976.77</v>
      </c>
      <c r="X32" s="48"/>
      <c r="Y32" s="48"/>
      <c r="Z32" s="48"/>
    </row>
    <row r="33" spans="1:26" ht="12" customHeight="1">
      <c r="A33" s="44" t="s">
        <v>61</v>
      </c>
      <c r="B33" s="45">
        <v>1044</v>
      </c>
      <c r="C33" s="45">
        <f t="shared" si="0"/>
        <v>622</v>
      </c>
      <c r="D33" s="45">
        <v>279</v>
      </c>
      <c r="E33" s="46">
        <v>0</v>
      </c>
      <c r="F33" s="46">
        <v>33</v>
      </c>
      <c r="G33" s="45">
        <v>310</v>
      </c>
      <c r="H33" s="45">
        <v>304</v>
      </c>
      <c r="I33" s="45">
        <v>8897</v>
      </c>
      <c r="J33" s="45">
        <v>1964</v>
      </c>
      <c r="K33" s="45">
        <v>81.39</v>
      </c>
      <c r="L33" s="45">
        <v>651.67</v>
      </c>
      <c r="M33" s="45">
        <v>75.35</v>
      </c>
      <c r="N33" s="72">
        <v>187.62</v>
      </c>
      <c r="O33" s="72">
        <v>4820.49</v>
      </c>
      <c r="P33" s="72">
        <v>132.95</v>
      </c>
      <c r="Q33" s="46">
        <f t="shared" si="1"/>
        <v>573.01</v>
      </c>
      <c r="R33" s="46">
        <f t="shared" si="2"/>
        <v>14369.16</v>
      </c>
      <c r="S33" s="46">
        <f t="shared" si="3"/>
        <v>2172.2999999999997</v>
      </c>
      <c r="T33" s="46">
        <v>0</v>
      </c>
      <c r="U33" s="46">
        <v>272.2</v>
      </c>
      <c r="V33" s="46">
        <f t="shared" si="4"/>
        <v>17386.670000000002</v>
      </c>
      <c r="X33" s="48"/>
      <c r="Y33" s="48"/>
      <c r="Z33" s="48"/>
    </row>
    <row r="34" spans="1:26" ht="12" customHeight="1">
      <c r="A34" s="44" t="s">
        <v>62</v>
      </c>
      <c r="B34" s="45">
        <v>1334</v>
      </c>
      <c r="C34" s="45">
        <f t="shared" si="0"/>
        <v>10051</v>
      </c>
      <c r="D34" s="45">
        <v>6600</v>
      </c>
      <c r="E34" s="46">
        <v>0</v>
      </c>
      <c r="F34" s="46">
        <v>3175</v>
      </c>
      <c r="G34" s="45">
        <v>276</v>
      </c>
      <c r="H34" s="45">
        <v>17206</v>
      </c>
      <c r="I34" s="45">
        <v>50291.44</v>
      </c>
      <c r="J34" s="45">
        <v>244310.59</v>
      </c>
      <c r="K34" s="45">
        <v>15214.52</v>
      </c>
      <c r="L34" s="45">
        <v>79688.81</v>
      </c>
      <c r="M34" s="45">
        <v>108787.09</v>
      </c>
      <c r="N34" s="72">
        <v>1778.98</v>
      </c>
      <c r="O34" s="72">
        <v>9629.47</v>
      </c>
      <c r="P34" s="72">
        <v>2350.72</v>
      </c>
      <c r="Q34" s="46">
        <f t="shared" si="1"/>
        <v>34199.5</v>
      </c>
      <c r="R34" s="46">
        <f t="shared" si="2"/>
        <v>139609.72</v>
      </c>
      <c r="S34" s="46">
        <f t="shared" si="3"/>
        <v>355448.39999999997</v>
      </c>
      <c r="T34" s="46">
        <v>0</v>
      </c>
      <c r="U34" s="46">
        <v>19468.21</v>
      </c>
      <c r="V34" s="46">
        <f t="shared" si="4"/>
        <v>548725.83</v>
      </c>
      <c r="X34" s="48"/>
      <c r="Y34" s="48"/>
      <c r="Z34" s="48"/>
    </row>
    <row r="35" spans="1:26" ht="12" customHeight="1">
      <c r="A35" s="44" t="s">
        <v>63</v>
      </c>
      <c r="B35" s="45">
        <v>1</v>
      </c>
      <c r="C35" s="45">
        <f t="shared" si="0"/>
        <v>3</v>
      </c>
      <c r="D35" s="46">
        <v>0</v>
      </c>
      <c r="E35" s="50">
        <v>0</v>
      </c>
      <c r="F35" s="50">
        <v>3</v>
      </c>
      <c r="G35" s="45">
        <v>0</v>
      </c>
      <c r="H35" s="45"/>
      <c r="I35" s="45"/>
      <c r="J35" s="49"/>
      <c r="K35" s="45">
        <v>92</v>
      </c>
      <c r="L35" s="45">
        <v>7</v>
      </c>
      <c r="M35" s="45">
        <v>0</v>
      </c>
      <c r="N35" s="42"/>
      <c r="O35" s="42"/>
      <c r="P35" s="76"/>
      <c r="Q35" s="46">
        <f t="shared" si="1"/>
        <v>92</v>
      </c>
      <c r="R35" s="46">
        <f t="shared" si="2"/>
        <v>7</v>
      </c>
      <c r="S35" s="46">
        <f t="shared" si="3"/>
        <v>0</v>
      </c>
      <c r="T35" s="46">
        <v>0</v>
      </c>
      <c r="U35" s="46">
        <v>5.4</v>
      </c>
      <c r="V35" s="46">
        <f t="shared" si="4"/>
        <v>104.4</v>
      </c>
      <c r="X35" s="48"/>
      <c r="Y35" s="48"/>
      <c r="Z35" s="48"/>
    </row>
    <row r="36" spans="1:26" ht="12" customHeight="1">
      <c r="A36" s="44" t="s">
        <v>64</v>
      </c>
      <c r="B36" s="45">
        <v>22</v>
      </c>
      <c r="C36" s="45">
        <f t="shared" si="0"/>
        <v>11</v>
      </c>
      <c r="D36" s="45">
        <v>2</v>
      </c>
      <c r="E36" s="50">
        <v>0</v>
      </c>
      <c r="F36" s="50">
        <v>6</v>
      </c>
      <c r="G36" s="45">
        <v>3</v>
      </c>
      <c r="H36" s="45">
        <v>17</v>
      </c>
      <c r="I36" s="45">
        <v>49</v>
      </c>
      <c r="J36" s="45">
        <v>22</v>
      </c>
      <c r="K36" s="45">
        <v>33</v>
      </c>
      <c r="L36" s="45">
        <v>87</v>
      </c>
      <c r="M36" s="45">
        <v>13</v>
      </c>
      <c r="N36" s="72">
        <v>5</v>
      </c>
      <c r="O36" s="72">
        <v>64</v>
      </c>
      <c r="P36" s="77">
        <v>0</v>
      </c>
      <c r="Q36" s="46">
        <f t="shared" si="1"/>
        <v>55</v>
      </c>
      <c r="R36" s="46">
        <f t="shared" si="2"/>
        <v>200</v>
      </c>
      <c r="S36" s="46">
        <f t="shared" si="3"/>
        <v>35</v>
      </c>
      <c r="T36" s="46">
        <v>0</v>
      </c>
      <c r="U36" s="46">
        <v>6</v>
      </c>
      <c r="V36" s="46">
        <f t="shared" si="4"/>
        <v>296</v>
      </c>
      <c r="X36" s="48"/>
      <c r="Y36" s="48"/>
      <c r="Z36" s="48"/>
    </row>
    <row r="37" spans="1:26" ht="12" customHeight="1">
      <c r="A37" s="44" t="s">
        <v>65</v>
      </c>
      <c r="B37" s="45">
        <v>3921</v>
      </c>
      <c r="C37" s="45">
        <f t="shared" si="0"/>
        <v>39024</v>
      </c>
      <c r="D37" s="45">
        <v>128</v>
      </c>
      <c r="E37" s="45">
        <v>37414</v>
      </c>
      <c r="F37" s="45">
        <v>447</v>
      </c>
      <c r="G37" s="45">
        <v>1035</v>
      </c>
      <c r="H37" s="45">
        <v>3711</v>
      </c>
      <c r="I37" s="45"/>
      <c r="J37" s="45">
        <v>3775</v>
      </c>
      <c r="K37" s="45">
        <v>4652</v>
      </c>
      <c r="L37" s="45">
        <v>18403.85</v>
      </c>
      <c r="M37" s="45">
        <v>0</v>
      </c>
      <c r="N37" s="72">
        <v>20456.41</v>
      </c>
      <c r="O37" s="72">
        <v>35775.37</v>
      </c>
      <c r="P37" s="72">
        <v>3.1</v>
      </c>
      <c r="Q37" s="46">
        <f t="shared" si="1"/>
        <v>28819.41</v>
      </c>
      <c r="R37" s="46">
        <f t="shared" si="2"/>
        <v>54179.22</v>
      </c>
      <c r="S37" s="46">
        <f t="shared" si="3"/>
        <v>3778.1</v>
      </c>
      <c r="T37" s="45">
        <v>3640845</v>
      </c>
      <c r="U37" s="45">
        <v>11554.05</v>
      </c>
      <c r="V37" s="46">
        <f t="shared" si="4"/>
        <v>3739175.78</v>
      </c>
      <c r="X37" s="48"/>
      <c r="Y37" s="48"/>
      <c r="Z37" s="48"/>
    </row>
    <row r="38" spans="1:26" ht="12" customHeight="1">
      <c r="A38" s="44" t="s">
        <v>66</v>
      </c>
      <c r="B38" s="45">
        <v>5008</v>
      </c>
      <c r="C38" s="45">
        <f t="shared" si="0"/>
        <v>38785</v>
      </c>
      <c r="D38" s="45">
        <v>834</v>
      </c>
      <c r="E38" s="45">
        <v>35340</v>
      </c>
      <c r="F38" s="45">
        <v>1142</v>
      </c>
      <c r="G38" s="45">
        <v>1469</v>
      </c>
      <c r="H38" s="45">
        <v>27293.86</v>
      </c>
      <c r="I38" s="45"/>
      <c r="J38" s="45">
        <v>33177.64</v>
      </c>
      <c r="K38" s="45">
        <v>19879.94</v>
      </c>
      <c r="L38" s="45">
        <v>39640.81</v>
      </c>
      <c r="M38" s="45">
        <v>0</v>
      </c>
      <c r="N38" s="72">
        <v>68622.99</v>
      </c>
      <c r="O38" s="72">
        <v>46132.58</v>
      </c>
      <c r="P38" s="72">
        <v>0</v>
      </c>
      <c r="Q38" s="46">
        <f t="shared" si="1"/>
        <v>115796.79000000001</v>
      </c>
      <c r="R38" s="46">
        <f t="shared" si="2"/>
        <v>85773.39</v>
      </c>
      <c r="S38" s="46">
        <f t="shared" si="3"/>
        <v>33177.64</v>
      </c>
      <c r="T38" s="45">
        <v>3746367</v>
      </c>
      <c r="U38" s="45">
        <v>18166.21</v>
      </c>
      <c r="V38" s="46">
        <f t="shared" si="4"/>
        <v>3999281.03</v>
      </c>
      <c r="X38" s="48"/>
      <c r="Y38" s="48"/>
      <c r="Z38" s="48"/>
    </row>
    <row r="39" spans="1:26" ht="12" customHeight="1">
      <c r="A39" s="44" t="s">
        <v>67</v>
      </c>
      <c r="B39" s="45">
        <v>809</v>
      </c>
      <c r="C39" s="45">
        <f t="shared" si="0"/>
        <v>4085</v>
      </c>
      <c r="D39" s="45">
        <v>3924</v>
      </c>
      <c r="E39" s="50">
        <v>0</v>
      </c>
      <c r="F39" s="50">
        <v>36</v>
      </c>
      <c r="G39" s="45">
        <v>125</v>
      </c>
      <c r="H39" s="45">
        <v>174586.82</v>
      </c>
      <c r="I39" s="45">
        <v>26162.49</v>
      </c>
      <c r="J39" s="45">
        <v>12445.46</v>
      </c>
      <c r="K39" s="45">
        <v>1043.66</v>
      </c>
      <c r="L39" s="45">
        <v>256.6</v>
      </c>
      <c r="M39" s="45">
        <v>188.69</v>
      </c>
      <c r="N39" s="72">
        <v>403.11</v>
      </c>
      <c r="O39" s="72">
        <v>1322.1</v>
      </c>
      <c r="P39" s="72">
        <v>342.1</v>
      </c>
      <c r="Q39" s="46">
        <f t="shared" si="1"/>
        <v>176033.59</v>
      </c>
      <c r="R39" s="46">
        <f t="shared" si="2"/>
        <v>27741.19</v>
      </c>
      <c r="S39" s="46">
        <f t="shared" si="3"/>
        <v>12976.25</v>
      </c>
      <c r="T39" s="46">
        <v>0</v>
      </c>
      <c r="U39" s="46">
        <v>326.94</v>
      </c>
      <c r="V39" s="46">
        <f t="shared" si="4"/>
        <v>217077.97</v>
      </c>
      <c r="X39" s="48"/>
      <c r="Y39" s="48"/>
      <c r="Z39" s="48"/>
    </row>
    <row r="40" spans="1:26" ht="12" customHeight="1">
      <c r="A40" s="44" t="s">
        <v>68</v>
      </c>
      <c r="B40" s="45">
        <v>751</v>
      </c>
      <c r="C40" s="45">
        <f t="shared" si="0"/>
        <v>205</v>
      </c>
      <c r="D40" s="46">
        <v>0</v>
      </c>
      <c r="E40" s="50">
        <v>0</v>
      </c>
      <c r="F40" s="50">
        <v>69</v>
      </c>
      <c r="G40" s="45">
        <v>136</v>
      </c>
      <c r="H40" s="45"/>
      <c r="I40" s="45"/>
      <c r="J40" s="49"/>
      <c r="K40" s="45">
        <v>406</v>
      </c>
      <c r="L40" s="45">
        <v>1138</v>
      </c>
      <c r="M40" s="45">
        <v>374</v>
      </c>
      <c r="N40" s="72">
        <v>8</v>
      </c>
      <c r="O40" s="72">
        <v>2813.5</v>
      </c>
      <c r="P40" s="72">
        <v>9.8</v>
      </c>
      <c r="Q40" s="46">
        <f t="shared" si="1"/>
        <v>414</v>
      </c>
      <c r="R40" s="46">
        <f t="shared" si="2"/>
        <v>3951.5</v>
      </c>
      <c r="S40" s="46">
        <f t="shared" si="3"/>
        <v>383.8</v>
      </c>
      <c r="T40" s="46">
        <v>0</v>
      </c>
      <c r="U40" s="46">
        <v>0</v>
      </c>
      <c r="V40" s="46">
        <f t="shared" si="4"/>
        <v>4749.3</v>
      </c>
      <c r="X40" s="48"/>
      <c r="Y40" s="48"/>
      <c r="Z40" s="48"/>
    </row>
    <row r="41" spans="1:26" ht="12" customHeight="1">
      <c r="A41" s="44" t="s">
        <v>69</v>
      </c>
      <c r="B41" s="45">
        <v>75</v>
      </c>
      <c r="C41" s="45">
        <f t="shared" si="0"/>
        <v>854</v>
      </c>
      <c r="D41" s="45">
        <v>706</v>
      </c>
      <c r="E41" s="50">
        <v>0</v>
      </c>
      <c r="F41" s="50">
        <v>45</v>
      </c>
      <c r="G41" s="45">
        <v>103</v>
      </c>
      <c r="H41" s="45">
        <v>3257</v>
      </c>
      <c r="I41" s="45">
        <v>10896</v>
      </c>
      <c r="J41" s="45">
        <v>10020</v>
      </c>
      <c r="K41" s="45">
        <v>316</v>
      </c>
      <c r="L41" s="45">
        <v>1161</v>
      </c>
      <c r="M41" s="45">
        <v>1303.5</v>
      </c>
      <c r="N41" s="72">
        <v>309.69</v>
      </c>
      <c r="O41" s="72">
        <v>2286.35</v>
      </c>
      <c r="P41" s="72">
        <v>1202.38</v>
      </c>
      <c r="Q41" s="46">
        <f t="shared" si="1"/>
        <v>3882.69</v>
      </c>
      <c r="R41" s="46">
        <f t="shared" si="2"/>
        <v>14343.35</v>
      </c>
      <c r="S41" s="46">
        <f t="shared" si="3"/>
        <v>12525.880000000001</v>
      </c>
      <c r="T41" s="46">
        <v>0</v>
      </c>
      <c r="U41" s="46">
        <v>748.27</v>
      </c>
      <c r="V41" s="46">
        <f t="shared" si="4"/>
        <v>31500.190000000002</v>
      </c>
      <c r="X41" s="48"/>
      <c r="Y41" s="48"/>
      <c r="Z41" s="48"/>
    </row>
    <row r="42" spans="1:26" ht="12" customHeight="1">
      <c r="A42" s="44" t="s">
        <v>70</v>
      </c>
      <c r="B42" s="45">
        <v>272</v>
      </c>
      <c r="C42" s="45">
        <f t="shared" si="0"/>
        <v>4952</v>
      </c>
      <c r="D42" s="45">
        <v>2224</v>
      </c>
      <c r="E42" s="50">
        <v>0</v>
      </c>
      <c r="F42" s="50">
        <v>2495</v>
      </c>
      <c r="G42" s="45">
        <v>233</v>
      </c>
      <c r="H42" s="45">
        <v>10652.96</v>
      </c>
      <c r="I42" s="45">
        <v>22830.98</v>
      </c>
      <c r="J42" s="45">
        <v>55415.66</v>
      </c>
      <c r="K42" s="45">
        <v>20779</v>
      </c>
      <c r="L42" s="45">
        <v>47829</v>
      </c>
      <c r="M42" s="45">
        <v>132101</v>
      </c>
      <c r="N42" s="72">
        <v>11801</v>
      </c>
      <c r="O42" s="72">
        <v>1228</v>
      </c>
      <c r="P42" s="72">
        <v>3759.62</v>
      </c>
      <c r="Q42" s="46">
        <f t="shared" si="1"/>
        <v>43232.96</v>
      </c>
      <c r="R42" s="46">
        <f t="shared" si="2"/>
        <v>71887.98</v>
      </c>
      <c r="S42" s="46">
        <f t="shared" si="3"/>
        <v>191276.28</v>
      </c>
      <c r="T42" s="46">
        <v>0</v>
      </c>
      <c r="U42" s="46">
        <v>5935.53</v>
      </c>
      <c r="V42" s="46">
        <f t="shared" si="4"/>
        <v>312332.75</v>
      </c>
      <c r="X42" s="48"/>
      <c r="Y42" s="48"/>
      <c r="Z42" s="48"/>
    </row>
    <row r="43" spans="1:26" ht="12" customHeight="1">
      <c r="A43" s="44" t="s">
        <v>71</v>
      </c>
      <c r="B43" s="45">
        <v>1748</v>
      </c>
      <c r="C43" s="45">
        <f t="shared" si="0"/>
        <v>9484</v>
      </c>
      <c r="D43" s="45">
        <v>9379</v>
      </c>
      <c r="E43" s="50">
        <v>0</v>
      </c>
      <c r="F43" s="50">
        <v>38</v>
      </c>
      <c r="G43" s="45">
        <v>67</v>
      </c>
      <c r="H43" s="45">
        <v>108702.79</v>
      </c>
      <c r="I43" s="45">
        <v>178437.94</v>
      </c>
      <c r="J43" s="45">
        <v>1598.84</v>
      </c>
      <c r="K43" s="45">
        <v>456.77</v>
      </c>
      <c r="L43" s="45">
        <v>312.13</v>
      </c>
      <c r="M43" s="45">
        <v>70</v>
      </c>
      <c r="N43" s="72">
        <v>552.42</v>
      </c>
      <c r="O43" s="72">
        <v>1014.05</v>
      </c>
      <c r="P43" s="72">
        <v>66.97</v>
      </c>
      <c r="Q43" s="46">
        <f t="shared" si="1"/>
        <v>109711.98</v>
      </c>
      <c r="R43" s="46">
        <f t="shared" si="2"/>
        <v>179764.12</v>
      </c>
      <c r="S43" s="46">
        <f t="shared" si="3"/>
        <v>1735.81</v>
      </c>
      <c r="T43" s="46">
        <v>0</v>
      </c>
      <c r="U43" s="46">
        <v>3987.56</v>
      </c>
      <c r="V43" s="46">
        <f t="shared" si="4"/>
        <v>295199.47</v>
      </c>
      <c r="X43" s="48"/>
      <c r="Y43" s="48"/>
      <c r="Z43" s="48"/>
    </row>
    <row r="44" spans="1:26" ht="12" customHeight="1">
      <c r="A44" s="44" t="s">
        <v>72</v>
      </c>
      <c r="B44" s="45">
        <v>0</v>
      </c>
      <c r="C44" s="45">
        <f t="shared" si="0"/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2">
        <v>0</v>
      </c>
      <c r="O44" s="42">
        <v>0</v>
      </c>
      <c r="P44" s="42">
        <v>0</v>
      </c>
      <c r="Q44" s="46">
        <v>0</v>
      </c>
      <c r="R44" s="46">
        <f aca="true" t="shared" si="5" ref="R44:R71">SUM(I44+L44+O44)</f>
        <v>0</v>
      </c>
      <c r="S44" s="46">
        <f aca="true" t="shared" si="6" ref="S44:S71">SUM(J44+M44+P44)</f>
        <v>0</v>
      </c>
      <c r="T44" s="46">
        <v>0</v>
      </c>
      <c r="U44" s="46">
        <v>0</v>
      </c>
      <c r="V44" s="46">
        <f t="shared" si="4"/>
        <v>0</v>
      </c>
      <c r="X44" s="48"/>
      <c r="Y44" s="48"/>
      <c r="Z44" s="48"/>
    </row>
    <row r="45" spans="1:26" ht="12" customHeight="1">
      <c r="A45" s="44" t="s">
        <v>73</v>
      </c>
      <c r="B45" s="45">
        <v>0</v>
      </c>
      <c r="C45" s="45">
        <f t="shared" si="0"/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2">
        <v>0</v>
      </c>
      <c r="O45" s="42">
        <v>0</v>
      </c>
      <c r="P45" s="42">
        <v>0</v>
      </c>
      <c r="Q45" s="46">
        <v>0</v>
      </c>
      <c r="R45" s="46">
        <f t="shared" si="5"/>
        <v>0</v>
      </c>
      <c r="S45" s="46">
        <f t="shared" si="6"/>
        <v>0</v>
      </c>
      <c r="T45" s="46">
        <v>0</v>
      </c>
      <c r="U45" s="46">
        <v>0</v>
      </c>
      <c r="V45" s="46">
        <f t="shared" si="4"/>
        <v>0</v>
      </c>
      <c r="X45" s="48"/>
      <c r="Y45" s="48"/>
      <c r="Z45" s="48"/>
    </row>
    <row r="46" spans="1:26" ht="12" customHeight="1">
      <c r="A46" s="44" t="s">
        <v>74</v>
      </c>
      <c r="B46" s="45">
        <v>2513</v>
      </c>
      <c r="C46" s="45">
        <f t="shared" si="0"/>
        <v>12086</v>
      </c>
      <c r="D46" s="45">
        <v>11063</v>
      </c>
      <c r="E46" s="45">
        <v>12</v>
      </c>
      <c r="F46" s="45">
        <v>164</v>
      </c>
      <c r="G46" s="45">
        <v>847</v>
      </c>
      <c r="H46" s="45">
        <v>190227.15</v>
      </c>
      <c r="I46" s="45">
        <v>249152.47</v>
      </c>
      <c r="J46" s="45">
        <v>52755.2</v>
      </c>
      <c r="K46" s="45">
        <v>2927.05</v>
      </c>
      <c r="L46" s="45">
        <v>6467</v>
      </c>
      <c r="M46" s="45">
        <v>1669</v>
      </c>
      <c r="N46" s="72">
        <v>3936.73</v>
      </c>
      <c r="O46" s="72">
        <v>16277.55</v>
      </c>
      <c r="P46" s="72">
        <v>1903.96</v>
      </c>
      <c r="Q46" s="46">
        <f aca="true" t="shared" si="7" ref="Q46:Q71">SUM(H46+K46+N46)</f>
        <v>197090.93</v>
      </c>
      <c r="R46" s="46">
        <f t="shared" si="5"/>
        <v>271897.02</v>
      </c>
      <c r="S46" s="46">
        <f t="shared" si="6"/>
        <v>56328.159999999996</v>
      </c>
      <c r="T46" s="45">
        <v>1100</v>
      </c>
      <c r="U46" s="45">
        <v>15585.42</v>
      </c>
      <c r="V46" s="46">
        <f t="shared" si="4"/>
        <v>542001.53</v>
      </c>
      <c r="X46" s="48"/>
      <c r="Y46" s="48"/>
      <c r="Z46" s="48"/>
    </row>
    <row r="47" spans="1:26" ht="12" customHeight="1">
      <c r="A47" s="44" t="s">
        <v>75</v>
      </c>
      <c r="B47" s="45">
        <v>169</v>
      </c>
      <c r="C47" s="45">
        <f t="shared" si="0"/>
        <v>36</v>
      </c>
      <c r="D47" s="45"/>
      <c r="E47" s="50">
        <v>0</v>
      </c>
      <c r="F47" s="50">
        <v>19</v>
      </c>
      <c r="G47" s="45">
        <v>17</v>
      </c>
      <c r="H47" s="45"/>
      <c r="I47" s="45"/>
      <c r="J47" s="49"/>
      <c r="K47" s="45">
        <v>202.38</v>
      </c>
      <c r="L47" s="45">
        <v>16</v>
      </c>
      <c r="M47" s="45">
        <v>17</v>
      </c>
      <c r="N47" s="72">
        <v>200.98</v>
      </c>
      <c r="O47" s="72">
        <v>224.84</v>
      </c>
      <c r="P47" s="72">
        <v>28.6</v>
      </c>
      <c r="Q47" s="46">
        <f t="shared" si="7"/>
        <v>403.36</v>
      </c>
      <c r="R47" s="46">
        <f t="shared" si="5"/>
        <v>240.84</v>
      </c>
      <c r="S47" s="46">
        <f t="shared" si="6"/>
        <v>45.6</v>
      </c>
      <c r="T47" s="46">
        <v>0</v>
      </c>
      <c r="U47" s="46">
        <v>0</v>
      </c>
      <c r="V47" s="46">
        <f t="shared" si="4"/>
        <v>689.8000000000001</v>
      </c>
      <c r="X47" s="48"/>
      <c r="Y47" s="48"/>
      <c r="Z47" s="48"/>
    </row>
    <row r="48" spans="1:26" ht="12" customHeight="1">
      <c r="A48" s="44" t="s">
        <v>76</v>
      </c>
      <c r="B48" s="45">
        <v>1989</v>
      </c>
      <c r="C48" s="45">
        <f t="shared" si="0"/>
        <v>16262</v>
      </c>
      <c r="D48" s="45">
        <v>13948</v>
      </c>
      <c r="E48" s="50">
        <v>0</v>
      </c>
      <c r="F48" s="50">
        <v>2083</v>
      </c>
      <c r="G48" s="45">
        <v>231</v>
      </c>
      <c r="H48" s="45">
        <v>110352.43</v>
      </c>
      <c r="I48" s="45">
        <v>474680.67</v>
      </c>
      <c r="J48" s="45">
        <v>13592.18</v>
      </c>
      <c r="K48" s="45">
        <v>11530.86</v>
      </c>
      <c r="L48" s="45">
        <v>81377.68</v>
      </c>
      <c r="M48" s="45">
        <v>9586.09</v>
      </c>
      <c r="N48" s="72">
        <v>565.92</v>
      </c>
      <c r="O48" s="72">
        <v>5526.38</v>
      </c>
      <c r="P48" s="72">
        <v>479.86</v>
      </c>
      <c r="Q48" s="46">
        <f t="shared" si="7"/>
        <v>122449.20999999999</v>
      </c>
      <c r="R48" s="46">
        <f t="shared" si="5"/>
        <v>561584.73</v>
      </c>
      <c r="S48" s="46">
        <f t="shared" si="6"/>
        <v>23658.13</v>
      </c>
      <c r="T48" s="46">
        <v>0</v>
      </c>
      <c r="U48" s="46">
        <v>27073.95</v>
      </c>
      <c r="V48" s="46">
        <f t="shared" si="4"/>
        <v>734766.0199999999</v>
      </c>
      <c r="X48" s="48"/>
      <c r="Y48" s="48"/>
      <c r="Z48" s="48"/>
    </row>
    <row r="49" spans="1:26" ht="12" customHeight="1">
      <c r="A49" s="44" t="s">
        <v>77</v>
      </c>
      <c r="B49" s="45">
        <v>0</v>
      </c>
      <c r="C49" s="45">
        <f t="shared" si="0"/>
        <v>0</v>
      </c>
      <c r="D49" s="46">
        <v>0</v>
      </c>
      <c r="E49" s="50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2">
        <v>0</v>
      </c>
      <c r="O49" s="42">
        <v>0</v>
      </c>
      <c r="P49" s="42">
        <v>0</v>
      </c>
      <c r="Q49" s="46">
        <f t="shared" si="7"/>
        <v>0</v>
      </c>
      <c r="R49" s="46">
        <f t="shared" si="5"/>
        <v>0</v>
      </c>
      <c r="S49" s="46">
        <f t="shared" si="6"/>
        <v>0</v>
      </c>
      <c r="T49" s="46">
        <v>0</v>
      </c>
      <c r="U49" s="46">
        <v>0</v>
      </c>
      <c r="V49" s="46">
        <f t="shared" si="4"/>
        <v>0</v>
      </c>
      <c r="X49" s="48"/>
      <c r="Y49" s="48"/>
      <c r="Z49" s="48"/>
    </row>
    <row r="50" spans="1:26" ht="12" customHeight="1">
      <c r="A50" s="44" t="s">
        <v>78</v>
      </c>
      <c r="B50" s="45">
        <v>1</v>
      </c>
      <c r="C50" s="45">
        <f t="shared" si="0"/>
        <v>1</v>
      </c>
      <c r="D50" s="46">
        <v>0</v>
      </c>
      <c r="E50" s="50">
        <v>0</v>
      </c>
      <c r="F50" s="46">
        <v>0</v>
      </c>
      <c r="G50" s="45">
        <v>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2">
        <v>0</v>
      </c>
      <c r="O50" s="42">
        <v>0</v>
      </c>
      <c r="P50" s="76">
        <v>2.5</v>
      </c>
      <c r="Q50" s="46">
        <f t="shared" si="7"/>
        <v>0</v>
      </c>
      <c r="R50" s="46">
        <f t="shared" si="5"/>
        <v>0</v>
      </c>
      <c r="S50" s="46">
        <f t="shared" si="6"/>
        <v>2.5</v>
      </c>
      <c r="T50" s="46">
        <v>0</v>
      </c>
      <c r="U50" s="46">
        <v>0</v>
      </c>
      <c r="V50" s="46">
        <f t="shared" si="4"/>
        <v>2.5</v>
      </c>
      <c r="X50" s="48"/>
      <c r="Y50" s="48"/>
      <c r="Z50" s="48"/>
    </row>
    <row r="51" spans="1:26" ht="12" customHeight="1">
      <c r="A51" s="44" t="s">
        <v>79</v>
      </c>
      <c r="B51" s="51">
        <v>0</v>
      </c>
      <c r="C51" s="45">
        <f t="shared" si="0"/>
        <v>0</v>
      </c>
      <c r="D51" s="46">
        <v>0</v>
      </c>
      <c r="E51" s="50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2">
        <v>0</v>
      </c>
      <c r="O51" s="42">
        <v>0</v>
      </c>
      <c r="P51" s="42">
        <v>0</v>
      </c>
      <c r="Q51" s="46">
        <f t="shared" si="7"/>
        <v>0</v>
      </c>
      <c r="R51" s="46">
        <f t="shared" si="5"/>
        <v>0</v>
      </c>
      <c r="S51" s="46">
        <f t="shared" si="6"/>
        <v>0</v>
      </c>
      <c r="T51" s="46">
        <v>0</v>
      </c>
      <c r="U51" s="46">
        <v>0</v>
      </c>
      <c r="V51" s="46">
        <f t="shared" si="4"/>
        <v>0</v>
      </c>
      <c r="X51" s="48"/>
      <c r="Y51" s="48"/>
      <c r="Z51" s="48"/>
    </row>
    <row r="52" spans="1:26" ht="12" customHeight="1">
      <c r="A52" s="44" t="s">
        <v>80</v>
      </c>
      <c r="B52" s="45">
        <v>4403</v>
      </c>
      <c r="C52" s="45">
        <f t="shared" si="0"/>
        <v>52666</v>
      </c>
      <c r="D52" s="45">
        <v>19025</v>
      </c>
      <c r="E52" s="50">
        <v>0</v>
      </c>
      <c r="F52" s="50">
        <v>30604</v>
      </c>
      <c r="G52" s="45">
        <v>3037</v>
      </c>
      <c r="H52" s="45">
        <v>46172.99</v>
      </c>
      <c r="I52" s="45">
        <v>656538.69</v>
      </c>
      <c r="J52" s="45">
        <v>149495.65</v>
      </c>
      <c r="K52" s="45">
        <v>297221.27</v>
      </c>
      <c r="L52" s="45">
        <v>1353481.74</v>
      </c>
      <c r="M52" s="45">
        <v>449468.08</v>
      </c>
      <c r="N52" s="72">
        <v>41047.29</v>
      </c>
      <c r="O52" s="72">
        <v>166506.77</v>
      </c>
      <c r="P52" s="72">
        <v>30342.67</v>
      </c>
      <c r="Q52" s="46">
        <f t="shared" si="7"/>
        <v>384441.55</v>
      </c>
      <c r="R52" s="46">
        <f t="shared" si="5"/>
        <v>2176527.1999999997</v>
      </c>
      <c r="S52" s="46">
        <f t="shared" si="6"/>
        <v>629306.4</v>
      </c>
      <c r="T52" s="46">
        <v>0</v>
      </c>
      <c r="U52" s="46">
        <v>80289.17</v>
      </c>
      <c r="V52" s="46">
        <f t="shared" si="4"/>
        <v>3270564.3199999994</v>
      </c>
      <c r="X52" s="48"/>
      <c r="Y52" s="48"/>
      <c r="Z52" s="48"/>
    </row>
    <row r="53" spans="1:26" ht="12" customHeight="1">
      <c r="A53" s="44" t="s">
        <v>81</v>
      </c>
      <c r="B53" s="45">
        <v>537</v>
      </c>
      <c r="C53" s="45">
        <f t="shared" si="0"/>
        <v>1642</v>
      </c>
      <c r="D53" s="45">
        <v>901</v>
      </c>
      <c r="E53" s="50">
        <v>0</v>
      </c>
      <c r="F53" s="50">
        <v>553</v>
      </c>
      <c r="G53" s="45">
        <v>188</v>
      </c>
      <c r="H53" s="46">
        <v>0</v>
      </c>
      <c r="I53" s="45">
        <v>23179.04</v>
      </c>
      <c r="J53" s="45">
        <v>14982.39</v>
      </c>
      <c r="K53" s="45">
        <v>562.75</v>
      </c>
      <c r="L53" s="45">
        <v>22466.28</v>
      </c>
      <c r="M53" s="45">
        <v>16006</v>
      </c>
      <c r="N53" s="72">
        <v>154</v>
      </c>
      <c r="O53" s="72">
        <v>5761.35</v>
      </c>
      <c r="P53" s="72">
        <v>384</v>
      </c>
      <c r="Q53" s="46">
        <f t="shared" si="7"/>
        <v>716.75</v>
      </c>
      <c r="R53" s="46">
        <f t="shared" si="5"/>
        <v>51406.67</v>
      </c>
      <c r="S53" s="46">
        <f t="shared" si="6"/>
        <v>31372.39</v>
      </c>
      <c r="T53" s="46">
        <v>0</v>
      </c>
      <c r="U53" s="46">
        <v>2561.25</v>
      </c>
      <c r="V53" s="46">
        <f t="shared" si="4"/>
        <v>86057.06</v>
      </c>
      <c r="X53" s="48"/>
      <c r="Y53" s="48"/>
      <c r="Z53" s="48"/>
    </row>
    <row r="54" spans="1:26" ht="12" customHeight="1">
      <c r="A54" s="44" t="s">
        <v>82</v>
      </c>
      <c r="B54" s="45">
        <v>1699</v>
      </c>
      <c r="C54" s="45">
        <f aca="true" t="shared" si="8" ref="C54:C85">SUM(D54:G54)</f>
        <v>18264</v>
      </c>
      <c r="D54" s="45">
        <v>1686</v>
      </c>
      <c r="E54" s="45">
        <v>1712</v>
      </c>
      <c r="F54" s="45">
        <v>11650</v>
      </c>
      <c r="G54" s="45">
        <v>3216</v>
      </c>
      <c r="H54" s="45">
        <v>17461</v>
      </c>
      <c r="I54" s="45">
        <v>59686</v>
      </c>
      <c r="J54" s="45">
        <v>17246</v>
      </c>
      <c r="K54" s="45">
        <v>881929.51</v>
      </c>
      <c r="L54" s="45">
        <v>86749.6</v>
      </c>
      <c r="M54" s="45">
        <v>87100.89</v>
      </c>
      <c r="N54" s="72">
        <v>316535.4</v>
      </c>
      <c r="O54" s="72">
        <v>28871.36</v>
      </c>
      <c r="P54" s="72">
        <v>26669.32</v>
      </c>
      <c r="Q54" s="46">
        <f t="shared" si="7"/>
        <v>1215925.9100000001</v>
      </c>
      <c r="R54" s="46">
        <f t="shared" si="5"/>
        <v>175306.96000000002</v>
      </c>
      <c r="S54" s="46">
        <f t="shared" si="6"/>
        <v>131016.20999999999</v>
      </c>
      <c r="T54" s="45">
        <v>160384.96</v>
      </c>
      <c r="U54" s="45">
        <v>20665.21</v>
      </c>
      <c r="V54" s="46">
        <f t="shared" si="4"/>
        <v>1703299.25</v>
      </c>
      <c r="X54" s="48"/>
      <c r="Y54" s="48"/>
      <c r="Z54" s="48"/>
    </row>
    <row r="55" spans="1:26" ht="12" customHeight="1">
      <c r="A55" s="44" t="s">
        <v>83</v>
      </c>
      <c r="B55" s="45">
        <v>7776</v>
      </c>
      <c r="C55" s="45">
        <f t="shared" si="8"/>
        <v>115348</v>
      </c>
      <c r="D55" s="45">
        <v>112878</v>
      </c>
      <c r="E55" s="50">
        <v>0</v>
      </c>
      <c r="F55" s="50">
        <v>118</v>
      </c>
      <c r="G55" s="45">
        <v>2352</v>
      </c>
      <c r="H55" s="45">
        <v>564469.64</v>
      </c>
      <c r="I55" s="45">
        <v>4489182.23</v>
      </c>
      <c r="J55" s="45">
        <v>215368</v>
      </c>
      <c r="K55" s="45">
        <v>2793.5</v>
      </c>
      <c r="L55" s="45">
        <v>5742</v>
      </c>
      <c r="M55" s="45">
        <v>3259</v>
      </c>
      <c r="N55" s="72">
        <v>12408.28</v>
      </c>
      <c r="O55" s="72">
        <v>145572.91</v>
      </c>
      <c r="P55" s="72">
        <v>22770.56</v>
      </c>
      <c r="Q55" s="46">
        <f t="shared" si="7"/>
        <v>579671.42</v>
      </c>
      <c r="R55" s="46">
        <f t="shared" si="5"/>
        <v>4640497.140000001</v>
      </c>
      <c r="S55" s="46">
        <f t="shared" si="6"/>
        <v>241397.56</v>
      </c>
      <c r="T55" s="46">
        <v>0</v>
      </c>
      <c r="U55" s="46">
        <v>160750.63</v>
      </c>
      <c r="V55" s="46">
        <f t="shared" si="4"/>
        <v>5622316.75</v>
      </c>
      <c r="X55" s="48"/>
      <c r="Y55" s="48"/>
      <c r="Z55" s="48"/>
    </row>
    <row r="56" spans="1:26" ht="12" customHeight="1">
      <c r="A56" s="44" t="s">
        <v>84</v>
      </c>
      <c r="B56" s="45">
        <v>9811</v>
      </c>
      <c r="C56" s="45">
        <f t="shared" si="8"/>
        <v>80807</v>
      </c>
      <c r="D56" s="45">
        <v>15283</v>
      </c>
      <c r="E56" s="50">
        <v>0</v>
      </c>
      <c r="F56" s="50">
        <v>58944</v>
      </c>
      <c r="G56" s="45">
        <v>6580</v>
      </c>
      <c r="H56" s="45">
        <v>109110.05</v>
      </c>
      <c r="I56" s="45">
        <v>388493.46</v>
      </c>
      <c r="J56" s="45">
        <v>79456.95</v>
      </c>
      <c r="K56" s="45">
        <v>766629.26</v>
      </c>
      <c r="L56" s="45">
        <v>2537047.69</v>
      </c>
      <c r="M56" s="45">
        <v>400301.36</v>
      </c>
      <c r="N56" s="72">
        <v>43883.11</v>
      </c>
      <c r="O56" s="72">
        <v>310679.2</v>
      </c>
      <c r="P56" s="72">
        <v>51336.9</v>
      </c>
      <c r="Q56" s="46">
        <f t="shared" si="7"/>
        <v>919622.42</v>
      </c>
      <c r="R56" s="46">
        <f t="shared" si="5"/>
        <v>3236220.35</v>
      </c>
      <c r="S56" s="46">
        <f t="shared" si="6"/>
        <v>531095.21</v>
      </c>
      <c r="T56" s="46">
        <v>0</v>
      </c>
      <c r="U56" s="46">
        <v>105395.76</v>
      </c>
      <c r="V56" s="46">
        <f t="shared" si="4"/>
        <v>4792333.74</v>
      </c>
      <c r="X56" s="48"/>
      <c r="Y56" s="48"/>
      <c r="Z56" s="48"/>
    </row>
    <row r="57" spans="1:26" ht="12" customHeight="1">
      <c r="A57" s="44" t="s">
        <v>85</v>
      </c>
      <c r="B57" s="45">
        <v>0</v>
      </c>
      <c r="C57" s="45">
        <f t="shared" si="8"/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2">
        <v>0</v>
      </c>
      <c r="O57" s="42">
        <v>0</v>
      </c>
      <c r="P57" s="42">
        <v>0</v>
      </c>
      <c r="Q57" s="46">
        <f t="shared" si="7"/>
        <v>0</v>
      </c>
      <c r="R57" s="46">
        <f t="shared" si="5"/>
        <v>0</v>
      </c>
      <c r="S57" s="46">
        <f t="shared" si="6"/>
        <v>0</v>
      </c>
      <c r="T57" s="46">
        <v>0</v>
      </c>
      <c r="U57" s="46">
        <v>0</v>
      </c>
      <c r="V57" s="46">
        <f t="shared" si="4"/>
        <v>0</v>
      </c>
      <c r="X57" s="48"/>
      <c r="Y57" s="48"/>
      <c r="Z57" s="48"/>
    </row>
    <row r="58" spans="1:26" ht="12" customHeight="1">
      <c r="A58" s="44" t="s">
        <v>86</v>
      </c>
      <c r="B58" s="45">
        <v>828</v>
      </c>
      <c r="C58" s="45">
        <f t="shared" si="8"/>
        <v>669</v>
      </c>
      <c r="D58" s="45">
        <v>275</v>
      </c>
      <c r="E58" s="50">
        <v>0</v>
      </c>
      <c r="F58" s="50">
        <v>102</v>
      </c>
      <c r="G58" s="45">
        <v>292</v>
      </c>
      <c r="H58" s="45">
        <v>6007</v>
      </c>
      <c r="I58" s="45">
        <v>2740</v>
      </c>
      <c r="J58" s="45">
        <v>1449</v>
      </c>
      <c r="K58" s="45">
        <v>2131</v>
      </c>
      <c r="L58" s="45">
        <v>2123</v>
      </c>
      <c r="M58" s="45">
        <v>203</v>
      </c>
      <c r="N58" s="72">
        <v>746.95</v>
      </c>
      <c r="O58" s="72">
        <v>2551.57</v>
      </c>
      <c r="P58" s="72">
        <v>738.49</v>
      </c>
      <c r="Q58" s="46">
        <f t="shared" si="7"/>
        <v>8884.95</v>
      </c>
      <c r="R58" s="46">
        <f t="shared" si="5"/>
        <v>7414.57</v>
      </c>
      <c r="S58" s="46">
        <f t="shared" si="6"/>
        <v>2390.49</v>
      </c>
      <c r="T58" s="46">
        <v>0</v>
      </c>
      <c r="U58" s="46">
        <v>186.35</v>
      </c>
      <c r="V58" s="46">
        <f t="shared" si="4"/>
        <v>18876.36</v>
      </c>
      <c r="X58" s="48"/>
      <c r="Y58" s="48"/>
      <c r="Z58" s="48"/>
    </row>
    <row r="59" spans="1:26" ht="12" customHeight="1">
      <c r="A59" s="44" t="s">
        <v>87</v>
      </c>
      <c r="B59" s="45">
        <v>1711</v>
      </c>
      <c r="C59" s="45">
        <f t="shared" si="8"/>
        <v>10012</v>
      </c>
      <c r="D59" s="45">
        <v>9137</v>
      </c>
      <c r="E59" s="50">
        <v>0</v>
      </c>
      <c r="F59" s="50">
        <v>139</v>
      </c>
      <c r="G59" s="45">
        <v>736</v>
      </c>
      <c r="H59" s="45">
        <v>128198.51</v>
      </c>
      <c r="I59" s="45">
        <v>192279.62</v>
      </c>
      <c r="J59" s="45">
        <v>30077.81</v>
      </c>
      <c r="K59" s="45">
        <v>879</v>
      </c>
      <c r="L59" s="45">
        <v>2373</v>
      </c>
      <c r="M59" s="45">
        <v>722</v>
      </c>
      <c r="N59" s="72">
        <v>4711.32</v>
      </c>
      <c r="O59" s="72">
        <v>6313.58</v>
      </c>
      <c r="P59" s="72">
        <v>6712.26</v>
      </c>
      <c r="Q59" s="46">
        <f t="shared" si="7"/>
        <v>133788.83</v>
      </c>
      <c r="R59" s="46">
        <f t="shared" si="5"/>
        <v>200966.19999999998</v>
      </c>
      <c r="S59" s="46">
        <f t="shared" si="6"/>
        <v>37512.07</v>
      </c>
      <c r="T59" s="46">
        <v>0</v>
      </c>
      <c r="U59" s="46">
        <v>8072.47</v>
      </c>
      <c r="V59" s="46">
        <f t="shared" si="4"/>
        <v>380339.56999999995</v>
      </c>
      <c r="X59" s="48"/>
      <c r="Y59" s="48"/>
      <c r="Z59" s="48"/>
    </row>
    <row r="60" spans="1:26" ht="12" customHeight="1">
      <c r="A60" s="44" t="s">
        <v>88</v>
      </c>
      <c r="B60" s="45">
        <v>1350</v>
      </c>
      <c r="C60" s="45">
        <f t="shared" si="8"/>
        <v>582</v>
      </c>
      <c r="D60" s="45">
        <v>176</v>
      </c>
      <c r="E60" s="50">
        <v>0</v>
      </c>
      <c r="F60" s="50">
        <v>81</v>
      </c>
      <c r="G60" s="45">
        <v>325</v>
      </c>
      <c r="H60" s="45">
        <v>8852</v>
      </c>
      <c r="I60" s="45">
        <v>543</v>
      </c>
      <c r="J60" s="45">
        <v>113</v>
      </c>
      <c r="K60" s="45">
        <v>1011</v>
      </c>
      <c r="L60" s="45">
        <v>1414</v>
      </c>
      <c r="M60" s="45">
        <v>193</v>
      </c>
      <c r="N60" s="72">
        <v>1814.16</v>
      </c>
      <c r="O60" s="72">
        <v>6518.65</v>
      </c>
      <c r="P60" s="72">
        <v>714.7</v>
      </c>
      <c r="Q60" s="46">
        <f t="shared" si="7"/>
        <v>11677.16</v>
      </c>
      <c r="R60" s="46">
        <f t="shared" si="5"/>
        <v>8475.65</v>
      </c>
      <c r="S60" s="46">
        <f t="shared" si="6"/>
        <v>1020.7</v>
      </c>
      <c r="T60" s="46">
        <v>0</v>
      </c>
      <c r="U60" s="46">
        <v>305.91</v>
      </c>
      <c r="V60" s="46">
        <f t="shared" si="4"/>
        <v>21479.42</v>
      </c>
      <c r="X60" s="48"/>
      <c r="Y60" s="48"/>
      <c r="Z60" s="48"/>
    </row>
    <row r="61" spans="1:26" ht="12" customHeight="1">
      <c r="A61" s="44" t="s">
        <v>89</v>
      </c>
      <c r="B61" s="45">
        <v>1459</v>
      </c>
      <c r="C61" s="45">
        <f t="shared" si="8"/>
        <v>2192</v>
      </c>
      <c r="D61" s="45">
        <v>1993</v>
      </c>
      <c r="E61" s="50">
        <v>0</v>
      </c>
      <c r="F61" s="50">
        <v>15</v>
      </c>
      <c r="G61" s="45">
        <v>184</v>
      </c>
      <c r="H61" s="45">
        <v>50525.33</v>
      </c>
      <c r="I61" s="45">
        <v>16206.21</v>
      </c>
      <c r="J61" s="45">
        <v>2427</v>
      </c>
      <c r="K61" s="45">
        <v>143</v>
      </c>
      <c r="L61" s="45">
        <v>78</v>
      </c>
      <c r="M61" s="45">
        <v>0</v>
      </c>
      <c r="N61" s="72">
        <v>2277.23</v>
      </c>
      <c r="O61" s="72">
        <v>1746.15</v>
      </c>
      <c r="P61" s="72">
        <v>277.98</v>
      </c>
      <c r="Q61" s="46">
        <f t="shared" si="7"/>
        <v>52945.560000000005</v>
      </c>
      <c r="R61" s="46">
        <f t="shared" si="5"/>
        <v>18030.36</v>
      </c>
      <c r="S61" s="46">
        <f t="shared" si="6"/>
        <v>2704.98</v>
      </c>
      <c r="T61" s="46">
        <v>0</v>
      </c>
      <c r="U61" s="46">
        <v>1011.35</v>
      </c>
      <c r="V61" s="46">
        <f t="shared" si="4"/>
        <v>74692.25000000001</v>
      </c>
      <c r="X61" s="48"/>
      <c r="Y61" s="48"/>
      <c r="Z61" s="48"/>
    </row>
    <row r="62" spans="1:26" ht="12" customHeight="1">
      <c r="A62" s="44" t="s">
        <v>90</v>
      </c>
      <c r="B62" s="45">
        <v>534</v>
      </c>
      <c r="C62" s="45">
        <f t="shared" si="8"/>
        <v>1798</v>
      </c>
      <c r="D62" s="45">
        <v>309</v>
      </c>
      <c r="E62" s="45">
        <v>493</v>
      </c>
      <c r="F62" s="45">
        <v>686</v>
      </c>
      <c r="G62" s="45">
        <v>310</v>
      </c>
      <c r="H62" s="45">
        <v>2510.21</v>
      </c>
      <c r="I62" s="45">
        <v>8033</v>
      </c>
      <c r="J62" s="45">
        <v>6250.86</v>
      </c>
      <c r="K62" s="45">
        <v>36753.79</v>
      </c>
      <c r="L62" s="45">
        <v>6327.18</v>
      </c>
      <c r="M62" s="45">
        <v>7804</v>
      </c>
      <c r="N62" s="72">
        <v>15754.15</v>
      </c>
      <c r="O62" s="72">
        <v>2773.15</v>
      </c>
      <c r="P62" s="72">
        <v>1585.55</v>
      </c>
      <c r="Q62" s="46">
        <f t="shared" si="7"/>
        <v>55018.15</v>
      </c>
      <c r="R62" s="46">
        <f t="shared" si="5"/>
        <v>17133.33</v>
      </c>
      <c r="S62" s="46">
        <f t="shared" si="6"/>
        <v>15640.41</v>
      </c>
      <c r="T62" s="45">
        <v>31355.44</v>
      </c>
      <c r="U62" s="45">
        <v>1858.43</v>
      </c>
      <c r="V62" s="46">
        <f t="shared" si="4"/>
        <v>121005.76000000001</v>
      </c>
      <c r="X62" s="48"/>
      <c r="Y62" s="48"/>
      <c r="Z62" s="48"/>
    </row>
    <row r="63" spans="1:26" s="2" customFormat="1" ht="12" customHeight="1">
      <c r="A63" s="52" t="s">
        <v>91</v>
      </c>
      <c r="B63" s="45">
        <v>853</v>
      </c>
      <c r="C63" s="45">
        <f t="shared" si="8"/>
        <v>6905</v>
      </c>
      <c r="D63" s="45">
        <v>4915</v>
      </c>
      <c r="E63" s="50">
        <v>0</v>
      </c>
      <c r="F63" s="50">
        <v>982</v>
      </c>
      <c r="G63" s="45">
        <v>1008</v>
      </c>
      <c r="H63" s="45">
        <v>93990.5</v>
      </c>
      <c r="I63" s="45">
        <v>34155.61</v>
      </c>
      <c r="J63" s="45">
        <v>27227.9</v>
      </c>
      <c r="K63" s="45">
        <v>20019.78</v>
      </c>
      <c r="L63" s="45">
        <v>9623.93</v>
      </c>
      <c r="M63" s="45">
        <v>2552.31</v>
      </c>
      <c r="N63" s="72">
        <v>6226.56</v>
      </c>
      <c r="O63" s="72">
        <v>5510.31</v>
      </c>
      <c r="P63" s="72">
        <v>6392.89</v>
      </c>
      <c r="Q63" s="50">
        <f t="shared" si="7"/>
        <v>120236.84</v>
      </c>
      <c r="R63" s="50">
        <f t="shared" si="5"/>
        <v>49289.85</v>
      </c>
      <c r="S63" s="50">
        <f t="shared" si="6"/>
        <v>36173.100000000006</v>
      </c>
      <c r="T63" s="50">
        <v>0</v>
      </c>
      <c r="U63" s="50">
        <v>3342.33</v>
      </c>
      <c r="V63" s="46">
        <f t="shared" si="4"/>
        <v>209042.12</v>
      </c>
      <c r="X63" s="53"/>
      <c r="Y63" s="53"/>
      <c r="Z63" s="53"/>
    </row>
    <row r="64" spans="1:26" ht="12" customHeight="1">
      <c r="A64" s="44" t="s">
        <v>92</v>
      </c>
      <c r="B64" s="45">
        <v>563</v>
      </c>
      <c r="C64" s="45">
        <f t="shared" si="8"/>
        <v>1044</v>
      </c>
      <c r="D64" s="45">
        <v>679</v>
      </c>
      <c r="E64" s="50">
        <v>0</v>
      </c>
      <c r="F64" s="50">
        <v>145</v>
      </c>
      <c r="G64" s="45">
        <v>220</v>
      </c>
      <c r="H64" s="45">
        <v>5577.8</v>
      </c>
      <c r="I64" s="45">
        <v>14668.82</v>
      </c>
      <c r="J64" s="45">
        <v>1544</v>
      </c>
      <c r="K64" s="45">
        <v>1944.02</v>
      </c>
      <c r="L64" s="45">
        <v>2769.41</v>
      </c>
      <c r="M64" s="45">
        <v>1910</v>
      </c>
      <c r="N64" s="72">
        <v>2130.08</v>
      </c>
      <c r="O64" s="72">
        <v>4670.66</v>
      </c>
      <c r="P64" s="72">
        <v>1173.56</v>
      </c>
      <c r="Q64" s="46">
        <f t="shared" si="7"/>
        <v>9651.9</v>
      </c>
      <c r="R64" s="46">
        <f t="shared" si="5"/>
        <v>22108.89</v>
      </c>
      <c r="S64" s="46">
        <f t="shared" si="6"/>
        <v>4627.5599999999995</v>
      </c>
      <c r="T64" s="46">
        <v>0</v>
      </c>
      <c r="U64" s="46">
        <v>577.56</v>
      </c>
      <c r="V64" s="46">
        <f t="shared" si="4"/>
        <v>36965.909999999996</v>
      </c>
      <c r="X64" s="48"/>
      <c r="Y64" s="48"/>
      <c r="Z64" s="48"/>
    </row>
    <row r="65" spans="1:26" ht="12" customHeight="1">
      <c r="A65" s="44" t="s">
        <v>93</v>
      </c>
      <c r="B65" s="45">
        <v>198</v>
      </c>
      <c r="C65" s="45">
        <f t="shared" si="8"/>
        <v>40</v>
      </c>
      <c r="D65" s="46">
        <v>0</v>
      </c>
      <c r="E65" s="46">
        <v>0</v>
      </c>
      <c r="F65" s="46">
        <v>0</v>
      </c>
      <c r="G65" s="45">
        <v>40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72">
        <v>16</v>
      </c>
      <c r="O65" s="72">
        <v>502</v>
      </c>
      <c r="P65" s="72">
        <v>63</v>
      </c>
      <c r="Q65" s="46">
        <f t="shared" si="7"/>
        <v>16</v>
      </c>
      <c r="R65" s="46">
        <f t="shared" si="5"/>
        <v>502</v>
      </c>
      <c r="S65" s="46">
        <f t="shared" si="6"/>
        <v>63</v>
      </c>
      <c r="T65" s="46">
        <v>0</v>
      </c>
      <c r="U65" s="46">
        <v>0</v>
      </c>
      <c r="V65" s="46">
        <f t="shared" si="4"/>
        <v>581</v>
      </c>
      <c r="X65" s="48"/>
      <c r="Y65" s="48"/>
      <c r="Z65" s="48"/>
    </row>
    <row r="66" spans="1:26" ht="12" customHeight="1">
      <c r="A66" s="44" t="s">
        <v>94</v>
      </c>
      <c r="B66" s="45">
        <v>1447</v>
      </c>
      <c r="C66" s="45">
        <f t="shared" si="8"/>
        <v>12318</v>
      </c>
      <c r="D66" s="45">
        <v>9411</v>
      </c>
      <c r="E66" s="50">
        <v>0</v>
      </c>
      <c r="F66" s="50">
        <v>1397</v>
      </c>
      <c r="G66" s="45">
        <v>1510</v>
      </c>
      <c r="H66" s="45">
        <v>250282.42</v>
      </c>
      <c r="I66" s="45">
        <v>1223</v>
      </c>
      <c r="J66" s="45">
        <v>830</v>
      </c>
      <c r="K66" s="45">
        <v>27829.24</v>
      </c>
      <c r="L66" s="45">
        <v>16090</v>
      </c>
      <c r="M66" s="45">
        <v>18266</v>
      </c>
      <c r="N66" s="72">
        <v>24596.88</v>
      </c>
      <c r="O66" s="72">
        <v>11555.26</v>
      </c>
      <c r="P66" s="72">
        <v>19850.3</v>
      </c>
      <c r="Q66" s="46">
        <f t="shared" si="7"/>
        <v>302708.54000000004</v>
      </c>
      <c r="R66" s="46">
        <f t="shared" si="5"/>
        <v>28868.260000000002</v>
      </c>
      <c r="S66" s="46">
        <f t="shared" si="6"/>
        <v>38946.3</v>
      </c>
      <c r="T66" s="46">
        <v>0</v>
      </c>
      <c r="U66" s="46">
        <v>6056.55</v>
      </c>
      <c r="V66" s="46">
        <f t="shared" si="4"/>
        <v>376579.65</v>
      </c>
      <c r="X66" s="48"/>
      <c r="Y66" s="48"/>
      <c r="Z66" s="48"/>
    </row>
    <row r="67" spans="1:26" ht="12" customHeight="1">
      <c r="A67" s="44" t="s">
        <v>95</v>
      </c>
      <c r="B67" s="45">
        <v>134</v>
      </c>
      <c r="C67" s="45">
        <f t="shared" si="8"/>
        <v>225</v>
      </c>
      <c r="D67" s="45">
        <v>183</v>
      </c>
      <c r="E67" s="50">
        <v>0</v>
      </c>
      <c r="F67" s="50">
        <v>21</v>
      </c>
      <c r="G67" s="45">
        <v>21</v>
      </c>
      <c r="H67" s="45">
        <v>1779.17</v>
      </c>
      <c r="I67" s="45">
        <v>1317.38</v>
      </c>
      <c r="J67" s="45">
        <v>602</v>
      </c>
      <c r="K67" s="45">
        <v>76.5</v>
      </c>
      <c r="L67" s="45">
        <v>155</v>
      </c>
      <c r="M67" s="45">
        <v>162.5</v>
      </c>
      <c r="N67" s="72">
        <v>78</v>
      </c>
      <c r="O67" s="72">
        <v>286.01</v>
      </c>
      <c r="P67" s="72">
        <v>108.33</v>
      </c>
      <c r="Q67" s="46">
        <f t="shared" si="7"/>
        <v>1933.67</v>
      </c>
      <c r="R67" s="46">
        <f t="shared" si="5"/>
        <v>1758.39</v>
      </c>
      <c r="S67" s="46">
        <f t="shared" si="6"/>
        <v>872.83</v>
      </c>
      <c r="T67" s="46">
        <v>0</v>
      </c>
      <c r="U67" s="46">
        <v>108.53</v>
      </c>
      <c r="V67" s="46">
        <f t="shared" si="4"/>
        <v>4673.42</v>
      </c>
      <c r="X67" s="48"/>
      <c r="Y67" s="48"/>
      <c r="Z67" s="48"/>
    </row>
    <row r="68" spans="1:26" ht="12" customHeight="1">
      <c r="A68" s="44" t="s">
        <v>96</v>
      </c>
      <c r="B68" s="45">
        <v>1455</v>
      </c>
      <c r="C68" s="45">
        <f t="shared" si="8"/>
        <v>5090</v>
      </c>
      <c r="D68" s="45">
        <v>3597</v>
      </c>
      <c r="E68" s="50">
        <v>0</v>
      </c>
      <c r="F68" s="50">
        <v>740</v>
      </c>
      <c r="G68" s="45">
        <v>753</v>
      </c>
      <c r="H68" s="45">
        <v>0</v>
      </c>
      <c r="I68" s="45">
        <v>158594.14</v>
      </c>
      <c r="J68" s="45">
        <v>1241</v>
      </c>
      <c r="K68" s="45">
        <v>2192.16</v>
      </c>
      <c r="L68" s="45">
        <v>27825.89</v>
      </c>
      <c r="M68" s="45">
        <v>16430.99</v>
      </c>
      <c r="N68" s="72">
        <v>130</v>
      </c>
      <c r="O68" s="72">
        <v>34513</v>
      </c>
      <c r="P68" s="72">
        <v>2429</v>
      </c>
      <c r="Q68" s="46">
        <f t="shared" si="7"/>
        <v>2322.16</v>
      </c>
      <c r="R68" s="46">
        <f t="shared" si="5"/>
        <v>220933.03000000003</v>
      </c>
      <c r="S68" s="46">
        <f t="shared" si="6"/>
        <v>20100.99</v>
      </c>
      <c r="T68" s="46">
        <v>0</v>
      </c>
      <c r="U68" s="46">
        <v>4595.4</v>
      </c>
      <c r="V68" s="46">
        <f t="shared" si="4"/>
        <v>247951.58000000002</v>
      </c>
      <c r="X68" s="48"/>
      <c r="Y68" s="48"/>
      <c r="Z68" s="48"/>
    </row>
    <row r="69" spans="1:26" ht="12" customHeight="1">
      <c r="A69" s="44" t="s">
        <v>97</v>
      </c>
      <c r="B69" s="45">
        <v>1767</v>
      </c>
      <c r="C69" s="45">
        <f t="shared" si="8"/>
        <v>6208</v>
      </c>
      <c r="D69" s="45">
        <v>4611</v>
      </c>
      <c r="E69" s="45">
        <v>35</v>
      </c>
      <c r="F69" s="45">
        <v>796</v>
      </c>
      <c r="G69" s="45">
        <v>766</v>
      </c>
      <c r="H69" s="45">
        <v>35569.48</v>
      </c>
      <c r="I69" s="45">
        <v>146861.8</v>
      </c>
      <c r="J69" s="45">
        <v>53490.92</v>
      </c>
      <c r="K69" s="45">
        <v>38232.19</v>
      </c>
      <c r="L69" s="45">
        <v>14779</v>
      </c>
      <c r="M69" s="45">
        <v>11228</v>
      </c>
      <c r="N69" s="72">
        <v>19964.96</v>
      </c>
      <c r="O69" s="72">
        <v>24274.13</v>
      </c>
      <c r="P69" s="72">
        <v>3278.3</v>
      </c>
      <c r="Q69" s="46">
        <f t="shared" si="7"/>
        <v>93766.63</v>
      </c>
      <c r="R69" s="46">
        <f t="shared" si="5"/>
        <v>185914.93</v>
      </c>
      <c r="S69" s="46">
        <f t="shared" si="6"/>
        <v>67997.22</v>
      </c>
      <c r="T69" s="45">
        <v>3235</v>
      </c>
      <c r="U69" s="45">
        <v>9170.32</v>
      </c>
      <c r="V69" s="46">
        <f t="shared" si="4"/>
        <v>360084.10000000003</v>
      </c>
      <c r="X69" s="48"/>
      <c r="Y69" s="48"/>
      <c r="Z69" s="48"/>
    </row>
    <row r="70" spans="1:26" s="4" customFormat="1" ht="12" customHeight="1">
      <c r="A70" s="54" t="s">
        <v>98</v>
      </c>
      <c r="B70" s="45">
        <v>14</v>
      </c>
      <c r="C70" s="45">
        <f t="shared" si="8"/>
        <v>5</v>
      </c>
      <c r="D70" s="45"/>
      <c r="E70" s="50">
        <v>0</v>
      </c>
      <c r="F70" s="50">
        <v>0</v>
      </c>
      <c r="G70" s="45">
        <v>5</v>
      </c>
      <c r="H70" s="46">
        <v>0</v>
      </c>
      <c r="I70" s="46">
        <v>0</v>
      </c>
      <c r="J70" s="46">
        <v>0</v>
      </c>
      <c r="K70" s="45">
        <v>82.92</v>
      </c>
      <c r="L70" s="45">
        <v>144</v>
      </c>
      <c r="M70" s="45">
        <v>30</v>
      </c>
      <c r="N70" s="42"/>
      <c r="O70" s="42">
        <v>41</v>
      </c>
      <c r="P70" s="72">
        <v>0</v>
      </c>
      <c r="Q70" s="46">
        <f t="shared" si="7"/>
        <v>82.92</v>
      </c>
      <c r="R70" s="46">
        <f t="shared" si="5"/>
        <v>185</v>
      </c>
      <c r="S70" s="46">
        <f t="shared" si="6"/>
        <v>30</v>
      </c>
      <c r="T70" s="46">
        <v>0</v>
      </c>
      <c r="U70" s="46">
        <v>5.1</v>
      </c>
      <c r="V70" s="46">
        <f t="shared" si="4"/>
        <v>303.02000000000004</v>
      </c>
      <c r="X70" s="48"/>
      <c r="Y70" s="55"/>
      <c r="Z70" s="55"/>
    </row>
    <row r="71" spans="1:26" ht="12" customHeight="1">
      <c r="A71" s="44" t="s">
        <v>99</v>
      </c>
      <c r="B71" s="45">
        <v>1955</v>
      </c>
      <c r="C71" s="45">
        <f t="shared" si="8"/>
        <v>19520</v>
      </c>
      <c r="D71" s="45">
        <v>17411</v>
      </c>
      <c r="E71" s="50">
        <v>0</v>
      </c>
      <c r="F71" s="50">
        <v>1047</v>
      </c>
      <c r="G71" s="45">
        <v>1062</v>
      </c>
      <c r="H71" s="45">
        <v>209164.46</v>
      </c>
      <c r="I71" s="45">
        <v>140328.01</v>
      </c>
      <c r="J71" s="45">
        <v>400719.63</v>
      </c>
      <c r="K71" s="45">
        <v>27998.4</v>
      </c>
      <c r="L71" s="45">
        <v>11467</v>
      </c>
      <c r="M71" s="45">
        <v>6525</v>
      </c>
      <c r="N71" s="72">
        <v>12971.98</v>
      </c>
      <c r="O71" s="72">
        <v>11059.57</v>
      </c>
      <c r="P71" s="72">
        <v>10069.256</v>
      </c>
      <c r="Q71" s="46">
        <f t="shared" si="7"/>
        <v>250134.84</v>
      </c>
      <c r="R71" s="46">
        <f t="shared" si="5"/>
        <v>162854.58000000002</v>
      </c>
      <c r="S71" s="46">
        <f t="shared" si="6"/>
        <v>417313.886</v>
      </c>
      <c r="T71" s="46">
        <v>0</v>
      </c>
      <c r="U71" s="46">
        <v>14745.69</v>
      </c>
      <c r="V71" s="46">
        <f t="shared" si="4"/>
        <v>845048.996</v>
      </c>
      <c r="X71" s="48"/>
      <c r="Y71" s="48"/>
      <c r="Z71" s="48"/>
    </row>
    <row r="72" spans="1:26" ht="12" customHeight="1">
      <c r="A72" s="44" t="s">
        <v>100</v>
      </c>
      <c r="B72" s="45">
        <v>0</v>
      </c>
      <c r="C72" s="45">
        <f t="shared" si="8"/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2">
        <v>0</v>
      </c>
      <c r="O72" s="42">
        <v>0</v>
      </c>
      <c r="P72" s="42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f t="shared" si="4"/>
        <v>0</v>
      </c>
      <c r="X72" s="48"/>
      <c r="Y72" s="48"/>
      <c r="Z72" s="48"/>
    </row>
    <row r="73" spans="1:26" ht="12" customHeight="1">
      <c r="A73" s="44" t="s">
        <v>101</v>
      </c>
      <c r="B73" s="45">
        <v>12405</v>
      </c>
      <c r="C73" s="45">
        <f t="shared" si="8"/>
        <v>23499</v>
      </c>
      <c r="D73" s="45">
        <v>23494</v>
      </c>
      <c r="E73" s="50">
        <v>0</v>
      </c>
      <c r="F73" s="46">
        <v>0</v>
      </c>
      <c r="G73" s="45">
        <v>5</v>
      </c>
      <c r="H73" s="45">
        <v>1455220.6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72">
        <v>60.87</v>
      </c>
      <c r="O73" s="72">
        <v>18</v>
      </c>
      <c r="P73" s="72">
        <v>17.1</v>
      </c>
      <c r="Q73" s="46">
        <f aca="true" t="shared" si="9" ref="Q73:S77">SUM(H73+K73+N73)</f>
        <v>1455281.4700000002</v>
      </c>
      <c r="R73" s="46">
        <f t="shared" si="9"/>
        <v>18</v>
      </c>
      <c r="S73" s="46">
        <f t="shared" si="9"/>
        <v>17.1</v>
      </c>
      <c r="T73" s="46">
        <v>0</v>
      </c>
      <c r="U73" s="46">
        <v>23048.14</v>
      </c>
      <c r="V73" s="46">
        <f t="shared" si="4"/>
        <v>1478364.7100000002</v>
      </c>
      <c r="X73" s="48"/>
      <c r="Y73" s="48"/>
      <c r="Z73" s="48"/>
    </row>
    <row r="74" spans="1:26" ht="12" customHeight="1">
      <c r="A74" s="44" t="s">
        <v>102</v>
      </c>
      <c r="B74" s="45">
        <v>251</v>
      </c>
      <c r="C74" s="45">
        <f t="shared" si="8"/>
        <v>101</v>
      </c>
      <c r="D74" s="45">
        <v>41</v>
      </c>
      <c r="E74" s="50">
        <v>0</v>
      </c>
      <c r="F74" s="50">
        <v>34</v>
      </c>
      <c r="G74" s="45">
        <v>26</v>
      </c>
      <c r="H74" s="45">
        <v>2362.4</v>
      </c>
      <c r="I74" s="46">
        <v>0</v>
      </c>
      <c r="J74" s="46">
        <v>0</v>
      </c>
      <c r="K74" s="45">
        <v>505.7</v>
      </c>
      <c r="L74" s="45">
        <v>409</v>
      </c>
      <c r="M74" s="45">
        <v>97</v>
      </c>
      <c r="N74" s="72">
        <v>218.44</v>
      </c>
      <c r="O74" s="72">
        <v>362.41</v>
      </c>
      <c r="P74" s="72">
        <v>11.35</v>
      </c>
      <c r="Q74" s="46">
        <f t="shared" si="9"/>
        <v>3086.54</v>
      </c>
      <c r="R74" s="46">
        <f t="shared" si="9"/>
        <v>771.4100000000001</v>
      </c>
      <c r="S74" s="46">
        <f t="shared" si="9"/>
        <v>108.35</v>
      </c>
      <c r="T74" s="46">
        <v>0</v>
      </c>
      <c r="U74" s="46">
        <v>46.87</v>
      </c>
      <c r="V74" s="46">
        <f t="shared" si="4"/>
        <v>4013.1699999999996</v>
      </c>
      <c r="X74" s="48"/>
      <c r="Y74" s="48"/>
      <c r="Z74" s="48"/>
    </row>
    <row r="75" spans="1:26" ht="12" customHeight="1">
      <c r="A75" s="44" t="s">
        <v>103</v>
      </c>
      <c r="B75" s="45">
        <v>2</v>
      </c>
      <c r="C75" s="45">
        <f t="shared" si="8"/>
        <v>1</v>
      </c>
      <c r="D75" s="46">
        <v>0</v>
      </c>
      <c r="E75" s="46">
        <v>0</v>
      </c>
      <c r="F75" s="46">
        <v>0</v>
      </c>
      <c r="G75" s="45">
        <v>1</v>
      </c>
      <c r="H75" s="45"/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72">
        <v>19.3</v>
      </c>
      <c r="O75" s="72"/>
      <c r="P75" s="72">
        <v>11.6</v>
      </c>
      <c r="Q75" s="46">
        <f t="shared" si="9"/>
        <v>19.3</v>
      </c>
      <c r="R75" s="46">
        <f t="shared" si="9"/>
        <v>0</v>
      </c>
      <c r="S75" s="46">
        <f t="shared" si="9"/>
        <v>11.6</v>
      </c>
      <c r="T75" s="46">
        <v>0</v>
      </c>
      <c r="U75" s="46">
        <v>0</v>
      </c>
      <c r="V75" s="46">
        <f t="shared" si="4"/>
        <v>30.9</v>
      </c>
      <c r="X75" s="48"/>
      <c r="Y75" s="48"/>
      <c r="Z75" s="48"/>
    </row>
    <row r="76" spans="1:26" ht="12" customHeight="1">
      <c r="A76" s="44" t="s">
        <v>104</v>
      </c>
      <c r="B76" s="45">
        <v>177</v>
      </c>
      <c r="C76" s="45">
        <f t="shared" si="8"/>
        <v>149</v>
      </c>
      <c r="D76" s="45">
        <v>54</v>
      </c>
      <c r="E76" s="50">
        <v>0</v>
      </c>
      <c r="F76" s="50">
        <v>0</v>
      </c>
      <c r="G76" s="45">
        <v>95</v>
      </c>
      <c r="H76" s="45">
        <v>328.12</v>
      </c>
      <c r="I76" s="45">
        <v>295</v>
      </c>
      <c r="J76" s="45">
        <v>841</v>
      </c>
      <c r="K76" s="45">
        <v>0</v>
      </c>
      <c r="L76" s="46">
        <v>0</v>
      </c>
      <c r="M76" s="46">
        <v>0</v>
      </c>
      <c r="N76" s="72">
        <v>216.48</v>
      </c>
      <c r="O76" s="72">
        <v>299.07</v>
      </c>
      <c r="P76" s="72">
        <v>381.42</v>
      </c>
      <c r="Q76" s="46">
        <f t="shared" si="9"/>
        <v>544.6</v>
      </c>
      <c r="R76" s="46">
        <f t="shared" si="9"/>
        <v>594.0699999999999</v>
      </c>
      <c r="S76" s="46">
        <f t="shared" si="9"/>
        <v>1222.42</v>
      </c>
      <c r="T76" s="46">
        <v>0</v>
      </c>
      <c r="U76" s="46">
        <v>20.92</v>
      </c>
      <c r="V76" s="46">
        <f t="shared" si="4"/>
        <v>2382.01</v>
      </c>
      <c r="X76" s="48"/>
      <c r="Y76" s="48"/>
      <c r="Z76" s="48"/>
    </row>
    <row r="77" spans="1:26" ht="12" customHeight="1">
      <c r="A77" s="44" t="s">
        <v>105</v>
      </c>
      <c r="B77" s="45">
        <v>25</v>
      </c>
      <c r="C77" s="45">
        <f t="shared" si="8"/>
        <v>38</v>
      </c>
      <c r="D77" s="45"/>
      <c r="E77" s="50">
        <v>0</v>
      </c>
      <c r="F77" s="50">
        <v>31</v>
      </c>
      <c r="G77" s="45">
        <v>7</v>
      </c>
      <c r="H77" s="45"/>
      <c r="I77" s="45"/>
      <c r="J77" s="49"/>
      <c r="K77" s="45">
        <v>325.9</v>
      </c>
      <c r="L77" s="45">
        <v>226</v>
      </c>
      <c r="M77" s="45">
        <v>251</v>
      </c>
      <c r="N77" s="72">
        <v>197.5</v>
      </c>
      <c r="O77" s="72">
        <v>18.16</v>
      </c>
      <c r="P77" s="72">
        <v>4</v>
      </c>
      <c r="Q77" s="46">
        <f t="shared" si="9"/>
        <v>523.4</v>
      </c>
      <c r="R77" s="46">
        <f t="shared" si="9"/>
        <v>244.16</v>
      </c>
      <c r="S77" s="46">
        <f t="shared" si="9"/>
        <v>255</v>
      </c>
      <c r="T77" s="46">
        <v>0</v>
      </c>
      <c r="U77" s="46">
        <v>0</v>
      </c>
      <c r="V77" s="46">
        <f t="shared" si="4"/>
        <v>1022.56</v>
      </c>
      <c r="X77" s="48"/>
      <c r="Y77" s="48"/>
      <c r="Z77" s="48"/>
    </row>
    <row r="78" spans="1:26" ht="12" customHeight="1">
      <c r="A78" s="44" t="s">
        <v>106</v>
      </c>
      <c r="B78" s="45">
        <v>0</v>
      </c>
      <c r="C78" s="45">
        <f t="shared" si="8"/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2">
        <v>0</v>
      </c>
      <c r="O78" s="42">
        <v>0</v>
      </c>
      <c r="P78" s="42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f t="shared" si="4"/>
        <v>0</v>
      </c>
      <c r="X78" s="48"/>
      <c r="Y78" s="48"/>
      <c r="Z78" s="48"/>
    </row>
    <row r="79" spans="1:26" ht="12" customHeight="1">
      <c r="A79" s="44" t="s">
        <v>107</v>
      </c>
      <c r="B79" s="45">
        <v>97</v>
      </c>
      <c r="C79" s="45">
        <f t="shared" si="8"/>
        <v>57</v>
      </c>
      <c r="D79" s="45">
        <v>22</v>
      </c>
      <c r="E79" s="50">
        <v>0</v>
      </c>
      <c r="F79" s="50">
        <v>0</v>
      </c>
      <c r="G79" s="45">
        <v>35</v>
      </c>
      <c r="H79" s="45">
        <v>268.4</v>
      </c>
      <c r="I79" s="45">
        <v>200.8</v>
      </c>
      <c r="J79" s="45">
        <v>34.7</v>
      </c>
      <c r="K79" s="45"/>
      <c r="L79" s="45"/>
      <c r="M79" s="45"/>
      <c r="N79" s="72">
        <v>74.6</v>
      </c>
      <c r="O79" s="72">
        <v>143.55</v>
      </c>
      <c r="P79" s="72">
        <v>19.6</v>
      </c>
      <c r="Q79" s="46">
        <f aca="true" t="shared" si="10" ref="Q79:Q117">SUM(H79+K79+N79)</f>
        <v>343</v>
      </c>
      <c r="R79" s="46">
        <f aca="true" t="shared" si="11" ref="R79:R117">SUM(I79+L79+O79)</f>
        <v>344.35</v>
      </c>
      <c r="S79" s="46">
        <f aca="true" t="shared" si="12" ref="S79:S117">SUM(J79+M79+P79)</f>
        <v>54.300000000000004</v>
      </c>
      <c r="T79" s="46">
        <v>0</v>
      </c>
      <c r="U79" s="46">
        <v>0</v>
      </c>
      <c r="V79" s="46">
        <f t="shared" si="4"/>
        <v>741.65</v>
      </c>
      <c r="X79" s="48"/>
      <c r="Y79" s="48"/>
      <c r="Z79" s="48"/>
    </row>
    <row r="80" spans="1:26" ht="12" customHeight="1">
      <c r="A80" s="44" t="s">
        <v>108</v>
      </c>
      <c r="B80" s="45">
        <v>429</v>
      </c>
      <c r="C80" s="45">
        <f t="shared" si="8"/>
        <v>1500</v>
      </c>
      <c r="D80" s="45">
        <v>1320</v>
      </c>
      <c r="E80" s="46">
        <v>0</v>
      </c>
      <c r="F80" s="46">
        <v>106</v>
      </c>
      <c r="G80" s="45">
        <v>74</v>
      </c>
      <c r="H80" s="45">
        <v>77786.49</v>
      </c>
      <c r="I80" s="45">
        <v>1966.36</v>
      </c>
      <c r="J80" s="45">
        <v>569.2</v>
      </c>
      <c r="K80" s="45">
        <v>1476.48</v>
      </c>
      <c r="L80" s="45">
        <v>696.4</v>
      </c>
      <c r="M80" s="45">
        <v>181.92</v>
      </c>
      <c r="N80" s="72">
        <v>412.97</v>
      </c>
      <c r="O80" s="72">
        <v>674.64</v>
      </c>
      <c r="P80" s="72">
        <v>227.8</v>
      </c>
      <c r="Q80" s="46">
        <f t="shared" si="10"/>
        <v>79675.94</v>
      </c>
      <c r="R80" s="46">
        <f t="shared" si="11"/>
        <v>3337.3999999999996</v>
      </c>
      <c r="S80" s="46">
        <f t="shared" si="12"/>
        <v>978.9200000000001</v>
      </c>
      <c r="T80" s="46">
        <v>0</v>
      </c>
      <c r="U80" s="46">
        <v>114.93</v>
      </c>
      <c r="V80" s="46">
        <f t="shared" si="4"/>
        <v>84107.18999999999</v>
      </c>
      <c r="X80" s="48"/>
      <c r="Y80" s="48"/>
      <c r="Z80" s="48"/>
    </row>
    <row r="81" spans="1:26" ht="12" customHeight="1">
      <c r="A81" s="44" t="s">
        <v>109</v>
      </c>
      <c r="B81" s="45">
        <v>4</v>
      </c>
      <c r="C81" s="45">
        <f t="shared" si="8"/>
        <v>1</v>
      </c>
      <c r="D81" s="45">
        <v>0</v>
      </c>
      <c r="E81" s="46">
        <v>0</v>
      </c>
      <c r="F81" s="46">
        <v>0</v>
      </c>
      <c r="G81" s="45">
        <v>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72">
        <v>12.2</v>
      </c>
      <c r="O81" s="72">
        <v>7</v>
      </c>
      <c r="P81" s="72">
        <v>0</v>
      </c>
      <c r="Q81" s="46">
        <f t="shared" si="10"/>
        <v>12.2</v>
      </c>
      <c r="R81" s="46">
        <f t="shared" si="11"/>
        <v>7</v>
      </c>
      <c r="S81" s="46">
        <f t="shared" si="12"/>
        <v>0</v>
      </c>
      <c r="T81" s="46">
        <v>0</v>
      </c>
      <c r="U81" s="46">
        <v>0</v>
      </c>
      <c r="V81" s="46">
        <f t="shared" si="4"/>
        <v>19.2</v>
      </c>
      <c r="X81" s="48"/>
      <c r="Y81" s="48"/>
      <c r="Z81" s="48"/>
    </row>
    <row r="82" spans="1:26" s="4" customFormat="1" ht="12.75" customHeight="1">
      <c r="A82" s="54" t="s">
        <v>110</v>
      </c>
      <c r="B82" s="45">
        <v>0</v>
      </c>
      <c r="C82" s="45">
        <f t="shared" si="8"/>
        <v>0</v>
      </c>
      <c r="D82" s="45">
        <v>0</v>
      </c>
      <c r="E82" s="46">
        <v>0</v>
      </c>
      <c r="F82" s="46">
        <v>0</v>
      </c>
      <c r="G82" s="45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72">
        <v>0</v>
      </c>
      <c r="O82" s="42">
        <v>0</v>
      </c>
      <c r="P82" s="72">
        <v>0</v>
      </c>
      <c r="Q82" s="46">
        <f t="shared" si="10"/>
        <v>0</v>
      </c>
      <c r="R82" s="46">
        <f t="shared" si="11"/>
        <v>0</v>
      </c>
      <c r="S82" s="46">
        <f t="shared" si="12"/>
        <v>0</v>
      </c>
      <c r="T82" s="46">
        <v>0</v>
      </c>
      <c r="U82" s="46">
        <v>0</v>
      </c>
      <c r="V82" s="46">
        <f t="shared" si="4"/>
        <v>0</v>
      </c>
      <c r="X82" s="48"/>
      <c r="Y82" s="55"/>
      <c r="Z82" s="55"/>
    </row>
    <row r="83" spans="1:26" ht="12" customHeight="1">
      <c r="A83" s="44" t="s">
        <v>111</v>
      </c>
      <c r="B83" s="45">
        <v>0</v>
      </c>
      <c r="C83" s="45">
        <f t="shared" si="8"/>
        <v>0</v>
      </c>
      <c r="D83" s="45">
        <v>0</v>
      </c>
      <c r="E83" s="46">
        <v>0</v>
      </c>
      <c r="F83" s="46">
        <v>0</v>
      </c>
      <c r="G83" s="45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2">
        <v>0</v>
      </c>
      <c r="O83" s="42">
        <v>0</v>
      </c>
      <c r="P83" s="72">
        <v>0</v>
      </c>
      <c r="Q83" s="46">
        <f t="shared" si="10"/>
        <v>0</v>
      </c>
      <c r="R83" s="46">
        <f t="shared" si="11"/>
        <v>0</v>
      </c>
      <c r="S83" s="46">
        <f t="shared" si="12"/>
        <v>0</v>
      </c>
      <c r="T83" s="46">
        <v>0</v>
      </c>
      <c r="U83" s="46">
        <v>0</v>
      </c>
      <c r="V83" s="46">
        <f t="shared" si="4"/>
        <v>0</v>
      </c>
      <c r="X83" s="48"/>
      <c r="Y83" s="48"/>
      <c r="Z83" s="48"/>
    </row>
    <row r="84" spans="1:26" ht="12" customHeight="1">
      <c r="A84" s="44" t="s">
        <v>112</v>
      </c>
      <c r="B84" s="46">
        <v>0</v>
      </c>
      <c r="C84" s="45">
        <f t="shared" si="8"/>
        <v>0</v>
      </c>
      <c r="D84" s="45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2">
        <v>0</v>
      </c>
      <c r="O84" s="42">
        <v>0</v>
      </c>
      <c r="P84" s="42">
        <v>0</v>
      </c>
      <c r="Q84" s="46">
        <f t="shared" si="10"/>
        <v>0</v>
      </c>
      <c r="R84" s="46">
        <f t="shared" si="11"/>
        <v>0</v>
      </c>
      <c r="S84" s="46">
        <f t="shared" si="12"/>
        <v>0</v>
      </c>
      <c r="T84" s="46">
        <v>0</v>
      </c>
      <c r="U84" s="46">
        <v>0</v>
      </c>
      <c r="V84" s="46">
        <f t="shared" si="4"/>
        <v>0</v>
      </c>
      <c r="X84" s="48"/>
      <c r="Y84" s="48"/>
      <c r="Z84" s="48"/>
    </row>
    <row r="85" spans="1:26" ht="12" customHeight="1">
      <c r="A85" s="44" t="s">
        <v>113</v>
      </c>
      <c r="B85" s="45">
        <v>1186</v>
      </c>
      <c r="C85" s="45">
        <f t="shared" si="8"/>
        <v>565</v>
      </c>
      <c r="D85" s="45">
        <v>265</v>
      </c>
      <c r="E85" s="46">
        <v>0</v>
      </c>
      <c r="F85" s="46">
        <v>76</v>
      </c>
      <c r="G85" s="45">
        <v>224</v>
      </c>
      <c r="H85" s="45">
        <v>1227.58</v>
      </c>
      <c r="I85" s="45">
        <v>5540</v>
      </c>
      <c r="J85" s="45">
        <v>2815</v>
      </c>
      <c r="K85" s="45">
        <v>489</v>
      </c>
      <c r="L85" s="45">
        <v>1868</v>
      </c>
      <c r="M85" s="45">
        <v>823</v>
      </c>
      <c r="N85" s="72">
        <v>229</v>
      </c>
      <c r="O85" s="72">
        <v>4998.8</v>
      </c>
      <c r="P85" s="72">
        <v>657</v>
      </c>
      <c r="Q85" s="46">
        <f t="shared" si="10"/>
        <v>1945.58</v>
      </c>
      <c r="R85" s="46">
        <f t="shared" si="11"/>
        <v>12406.8</v>
      </c>
      <c r="S85" s="46">
        <f t="shared" si="12"/>
        <v>4295</v>
      </c>
      <c r="T85" s="46">
        <v>0</v>
      </c>
      <c r="U85" s="46">
        <v>193.27</v>
      </c>
      <c r="V85" s="46">
        <f t="shared" si="4"/>
        <v>18840.649999999998</v>
      </c>
      <c r="X85" s="48"/>
      <c r="Y85" s="48"/>
      <c r="Z85" s="48"/>
    </row>
    <row r="86" spans="1:26" ht="12" customHeight="1">
      <c r="A86" s="44" t="s">
        <v>114</v>
      </c>
      <c r="B86" s="45">
        <v>908</v>
      </c>
      <c r="C86" s="45">
        <f aca="true" t="shared" si="13" ref="C86:C117">SUM(D86:G86)</f>
        <v>2495</v>
      </c>
      <c r="D86" s="45">
        <v>2264</v>
      </c>
      <c r="E86" s="46">
        <v>0</v>
      </c>
      <c r="F86" s="46">
        <v>88</v>
      </c>
      <c r="G86" s="45">
        <v>143</v>
      </c>
      <c r="H86" s="45">
        <v>55111</v>
      </c>
      <c r="I86" s="45">
        <v>34635</v>
      </c>
      <c r="J86" s="45">
        <v>6907</v>
      </c>
      <c r="K86" s="45">
        <v>648</v>
      </c>
      <c r="L86" s="45">
        <v>3602</v>
      </c>
      <c r="M86" s="45">
        <v>294</v>
      </c>
      <c r="N86" s="72">
        <v>679.19</v>
      </c>
      <c r="O86" s="72">
        <v>3942.52</v>
      </c>
      <c r="P86" s="72">
        <v>393</v>
      </c>
      <c r="Q86" s="46">
        <f t="shared" si="10"/>
        <v>56438.19</v>
      </c>
      <c r="R86" s="46">
        <f t="shared" si="11"/>
        <v>42179.52</v>
      </c>
      <c r="S86" s="46">
        <f t="shared" si="12"/>
        <v>7594</v>
      </c>
      <c r="T86" s="46">
        <v>0</v>
      </c>
      <c r="U86" s="46">
        <v>1727.3</v>
      </c>
      <c r="V86" s="46">
        <f t="shared" si="4"/>
        <v>107939.01</v>
      </c>
      <c r="X86" s="48"/>
      <c r="Y86" s="48"/>
      <c r="Z86" s="48"/>
    </row>
    <row r="87" spans="1:26" ht="12" customHeight="1">
      <c r="A87" s="44" t="s">
        <v>115</v>
      </c>
      <c r="B87" s="45">
        <v>614</v>
      </c>
      <c r="C87" s="45">
        <f t="shared" si="13"/>
        <v>364</v>
      </c>
      <c r="D87" s="45">
        <v>210</v>
      </c>
      <c r="E87" s="46">
        <v>0</v>
      </c>
      <c r="F87" s="46">
        <v>30</v>
      </c>
      <c r="G87" s="45">
        <v>124</v>
      </c>
      <c r="H87" s="45">
        <v>682</v>
      </c>
      <c r="I87" s="45">
        <v>5742</v>
      </c>
      <c r="J87" s="45">
        <v>221</v>
      </c>
      <c r="K87" s="45">
        <v>0</v>
      </c>
      <c r="L87" s="45">
        <v>1224</v>
      </c>
      <c r="M87" s="45">
        <v>188</v>
      </c>
      <c r="N87" s="72">
        <v>205</v>
      </c>
      <c r="O87" s="72">
        <v>2417.02</v>
      </c>
      <c r="P87" s="72">
        <v>567</v>
      </c>
      <c r="Q87" s="46">
        <f t="shared" si="10"/>
        <v>887</v>
      </c>
      <c r="R87" s="46">
        <f t="shared" si="11"/>
        <v>9383.02</v>
      </c>
      <c r="S87" s="46">
        <f t="shared" si="12"/>
        <v>976</v>
      </c>
      <c r="T87" s="46">
        <v>0</v>
      </c>
      <c r="U87" s="46">
        <v>89.85</v>
      </c>
      <c r="V87" s="46">
        <f aca="true" t="shared" si="14" ref="V87:V117">SUM(Q87:U87)</f>
        <v>11335.87</v>
      </c>
      <c r="X87" s="48"/>
      <c r="Y87" s="48"/>
      <c r="Z87" s="48"/>
    </row>
    <row r="88" spans="1:26" ht="12" customHeight="1">
      <c r="A88" s="44" t="s">
        <v>116</v>
      </c>
      <c r="B88" s="45">
        <v>3009</v>
      </c>
      <c r="C88" s="45">
        <f t="shared" si="13"/>
        <v>23866</v>
      </c>
      <c r="D88" s="45">
        <v>16633</v>
      </c>
      <c r="E88" s="46">
        <v>0</v>
      </c>
      <c r="F88" s="46">
        <v>6391</v>
      </c>
      <c r="G88" s="45">
        <v>842</v>
      </c>
      <c r="H88" s="45">
        <v>106815.74</v>
      </c>
      <c r="I88" s="45">
        <v>163320.95</v>
      </c>
      <c r="J88" s="45">
        <v>124235.45</v>
      </c>
      <c r="K88" s="45">
        <v>68721.37</v>
      </c>
      <c r="L88" s="45">
        <v>137798.88</v>
      </c>
      <c r="M88" s="45">
        <v>60285.77</v>
      </c>
      <c r="N88" s="72">
        <v>12163.46</v>
      </c>
      <c r="O88" s="72">
        <v>16722.87</v>
      </c>
      <c r="P88" s="72">
        <v>3651.61</v>
      </c>
      <c r="Q88" s="46">
        <f t="shared" si="10"/>
        <v>187700.56999999998</v>
      </c>
      <c r="R88" s="46">
        <f t="shared" si="11"/>
        <v>317842.7</v>
      </c>
      <c r="S88" s="46">
        <f t="shared" si="12"/>
        <v>188172.83</v>
      </c>
      <c r="T88" s="46">
        <v>0</v>
      </c>
      <c r="U88" s="46">
        <v>16364.61</v>
      </c>
      <c r="V88" s="46">
        <f t="shared" si="14"/>
        <v>710080.71</v>
      </c>
      <c r="X88" s="48"/>
      <c r="Y88" s="48"/>
      <c r="Z88" s="48"/>
    </row>
    <row r="89" spans="1:26" s="2" customFormat="1" ht="12" customHeight="1">
      <c r="A89" s="56" t="s">
        <v>117</v>
      </c>
      <c r="B89" s="45">
        <v>2513</v>
      </c>
      <c r="C89" s="45">
        <f t="shared" si="13"/>
        <v>6628</v>
      </c>
      <c r="D89" s="45">
        <v>6572</v>
      </c>
      <c r="E89" s="50">
        <v>0</v>
      </c>
      <c r="F89" s="50">
        <v>0</v>
      </c>
      <c r="G89" s="45">
        <v>56</v>
      </c>
      <c r="H89" s="45">
        <v>460408.98</v>
      </c>
      <c r="I89" s="50">
        <v>4369.01</v>
      </c>
      <c r="J89" s="45">
        <v>22173.73</v>
      </c>
      <c r="K89" s="50">
        <v>0</v>
      </c>
      <c r="L89" s="50">
        <v>0</v>
      </c>
      <c r="M89" s="50">
        <v>0</v>
      </c>
      <c r="N89" s="72">
        <v>2627.95</v>
      </c>
      <c r="O89" s="72">
        <v>118.47</v>
      </c>
      <c r="P89" s="72">
        <v>64.6</v>
      </c>
      <c r="Q89" s="50">
        <f t="shared" si="10"/>
        <v>463036.93</v>
      </c>
      <c r="R89" s="50">
        <f t="shared" si="11"/>
        <v>4487.4800000000005</v>
      </c>
      <c r="S89" s="50">
        <f t="shared" si="12"/>
        <v>22238.329999999998</v>
      </c>
      <c r="T89" s="50">
        <v>0</v>
      </c>
      <c r="U89" s="50">
        <v>17066.95</v>
      </c>
      <c r="V89" s="46">
        <f t="shared" si="14"/>
        <v>506829.69</v>
      </c>
      <c r="X89" s="53"/>
      <c r="Y89" s="53"/>
      <c r="Z89" s="53"/>
    </row>
    <row r="90" spans="1:26" s="2" customFormat="1" ht="12" customHeight="1">
      <c r="A90" s="56" t="s">
        <v>118</v>
      </c>
      <c r="B90" s="45">
        <v>2660</v>
      </c>
      <c r="C90" s="45">
        <f t="shared" si="13"/>
        <v>8954</v>
      </c>
      <c r="D90" s="45">
        <v>8930</v>
      </c>
      <c r="E90" s="50">
        <v>0</v>
      </c>
      <c r="F90" s="50"/>
      <c r="G90" s="45">
        <v>24</v>
      </c>
      <c r="H90" s="45">
        <v>600595.8</v>
      </c>
      <c r="I90" s="50">
        <v>6084.58</v>
      </c>
      <c r="J90" s="45">
        <v>32732</v>
      </c>
      <c r="K90" s="50">
        <v>0</v>
      </c>
      <c r="L90" s="50">
        <v>0</v>
      </c>
      <c r="M90" s="50">
        <v>0</v>
      </c>
      <c r="N90" s="72">
        <v>1355.17</v>
      </c>
      <c r="O90" s="72">
        <v>65</v>
      </c>
      <c r="P90" s="72">
        <v>51</v>
      </c>
      <c r="Q90" s="50">
        <f t="shared" si="10"/>
        <v>601950.9700000001</v>
      </c>
      <c r="R90" s="50">
        <f t="shared" si="11"/>
        <v>6149.58</v>
      </c>
      <c r="S90" s="50">
        <f t="shared" si="12"/>
        <v>32783</v>
      </c>
      <c r="T90" s="50">
        <v>0</v>
      </c>
      <c r="U90" s="50">
        <v>22204.01</v>
      </c>
      <c r="V90" s="46">
        <f t="shared" si="14"/>
        <v>663087.56</v>
      </c>
      <c r="X90" s="53"/>
      <c r="Y90" s="53"/>
      <c r="Z90" s="53"/>
    </row>
    <row r="91" spans="1:26" ht="12" customHeight="1">
      <c r="A91" s="44" t="s">
        <v>119</v>
      </c>
      <c r="B91" s="45">
        <v>2963</v>
      </c>
      <c r="C91" s="45">
        <f t="shared" si="13"/>
        <v>17515</v>
      </c>
      <c r="D91" s="45">
        <v>17141</v>
      </c>
      <c r="E91" s="46">
        <v>0</v>
      </c>
      <c r="F91" s="46">
        <v>61</v>
      </c>
      <c r="G91" s="45">
        <v>313</v>
      </c>
      <c r="H91" s="45">
        <v>45172.26</v>
      </c>
      <c r="I91" s="45">
        <v>484974.88</v>
      </c>
      <c r="J91" s="45">
        <v>14631.22</v>
      </c>
      <c r="K91" s="45">
        <v>838.47</v>
      </c>
      <c r="L91" s="45">
        <v>1390.31</v>
      </c>
      <c r="M91" s="45">
        <v>247.28</v>
      </c>
      <c r="N91" s="72">
        <v>1757.9</v>
      </c>
      <c r="O91" s="72">
        <v>3761.46</v>
      </c>
      <c r="P91" s="72">
        <v>1878.79</v>
      </c>
      <c r="Q91" s="46">
        <f t="shared" si="10"/>
        <v>47768.630000000005</v>
      </c>
      <c r="R91" s="46">
        <f t="shared" si="11"/>
        <v>490126.65</v>
      </c>
      <c r="S91" s="46">
        <f t="shared" si="12"/>
        <v>16757.29</v>
      </c>
      <c r="T91" s="46">
        <v>0</v>
      </c>
      <c r="U91" s="46">
        <v>16178.81</v>
      </c>
      <c r="V91" s="46">
        <f t="shared" si="14"/>
        <v>570831.3800000001</v>
      </c>
      <c r="X91" s="48"/>
      <c r="Y91" s="48"/>
      <c r="Z91" s="48"/>
    </row>
    <row r="92" spans="1:26" ht="12" customHeight="1">
      <c r="A92" s="44" t="s">
        <v>120</v>
      </c>
      <c r="B92" s="45">
        <v>279</v>
      </c>
      <c r="C92" s="45">
        <f t="shared" si="13"/>
        <v>117</v>
      </c>
      <c r="D92" s="45">
        <v>0</v>
      </c>
      <c r="E92" s="46">
        <v>0</v>
      </c>
      <c r="F92" s="46">
        <v>81</v>
      </c>
      <c r="G92" s="45">
        <v>36</v>
      </c>
      <c r="H92" s="46">
        <v>0</v>
      </c>
      <c r="I92" s="46">
        <v>0</v>
      </c>
      <c r="J92" s="46">
        <v>0</v>
      </c>
      <c r="K92" s="45">
        <v>750</v>
      </c>
      <c r="L92" s="45">
        <v>666</v>
      </c>
      <c r="M92" s="45">
        <v>225</v>
      </c>
      <c r="N92" s="72">
        <v>197.36</v>
      </c>
      <c r="O92" s="72">
        <v>403.57</v>
      </c>
      <c r="P92" s="72">
        <v>4.5</v>
      </c>
      <c r="Q92" s="46">
        <f t="shared" si="10"/>
        <v>947.36</v>
      </c>
      <c r="R92" s="46">
        <f t="shared" si="11"/>
        <v>1069.57</v>
      </c>
      <c r="S92" s="46">
        <f t="shared" si="12"/>
        <v>229.5</v>
      </c>
      <c r="T92" s="46">
        <v>0</v>
      </c>
      <c r="U92" s="46">
        <v>0</v>
      </c>
      <c r="V92" s="46">
        <f t="shared" si="14"/>
        <v>2246.43</v>
      </c>
      <c r="X92" s="48"/>
      <c r="Y92" s="48"/>
      <c r="Z92" s="48"/>
    </row>
    <row r="93" spans="1:26" ht="12" customHeight="1">
      <c r="A93" s="44" t="s">
        <v>121</v>
      </c>
      <c r="B93" s="45">
        <v>2339</v>
      </c>
      <c r="C93" s="45">
        <f t="shared" si="13"/>
        <v>12953</v>
      </c>
      <c r="D93" s="45">
        <v>12827</v>
      </c>
      <c r="E93" s="46">
        <v>0</v>
      </c>
      <c r="F93" s="46">
        <v>15</v>
      </c>
      <c r="G93" s="45">
        <v>111</v>
      </c>
      <c r="H93" s="45">
        <v>437398.78</v>
      </c>
      <c r="I93" s="45">
        <v>158621.24</v>
      </c>
      <c r="J93" s="45">
        <v>3625.23</v>
      </c>
      <c r="K93" s="45">
        <v>71.24</v>
      </c>
      <c r="L93" s="45">
        <v>42.08</v>
      </c>
      <c r="M93" s="45">
        <v>29.5</v>
      </c>
      <c r="N93" s="72">
        <v>1523.34</v>
      </c>
      <c r="O93" s="72">
        <v>1342.78</v>
      </c>
      <c r="P93" s="72">
        <v>197.62</v>
      </c>
      <c r="Q93" s="46">
        <f t="shared" si="10"/>
        <v>438993.36000000004</v>
      </c>
      <c r="R93" s="46">
        <f t="shared" si="11"/>
        <v>160006.09999999998</v>
      </c>
      <c r="S93" s="46">
        <f t="shared" si="12"/>
        <v>3852.35</v>
      </c>
      <c r="T93" s="46">
        <v>0</v>
      </c>
      <c r="U93" s="46">
        <v>10841.14</v>
      </c>
      <c r="V93" s="46">
        <f t="shared" si="14"/>
        <v>613692.95</v>
      </c>
      <c r="X93" s="48"/>
      <c r="Y93" s="48"/>
      <c r="Z93" s="48"/>
    </row>
    <row r="94" spans="1:26" ht="12" customHeight="1">
      <c r="A94" s="44" t="s">
        <v>122</v>
      </c>
      <c r="B94" s="45">
        <v>301</v>
      </c>
      <c r="C94" s="45">
        <f t="shared" si="13"/>
        <v>252</v>
      </c>
      <c r="D94" s="45">
        <v>140</v>
      </c>
      <c r="E94" s="46">
        <v>0</v>
      </c>
      <c r="F94" s="46">
        <v>7</v>
      </c>
      <c r="G94" s="45">
        <v>105</v>
      </c>
      <c r="H94" s="45">
        <v>1643.21</v>
      </c>
      <c r="I94" s="45">
        <v>636.44</v>
      </c>
      <c r="J94" s="45">
        <v>651.01</v>
      </c>
      <c r="K94" s="45">
        <v>0</v>
      </c>
      <c r="L94" s="45">
        <v>97</v>
      </c>
      <c r="M94" s="45">
        <v>65</v>
      </c>
      <c r="N94" s="72">
        <v>375</v>
      </c>
      <c r="O94" s="72">
        <v>570.33</v>
      </c>
      <c r="P94" s="72">
        <v>228.9</v>
      </c>
      <c r="Q94" s="46">
        <f t="shared" si="10"/>
        <v>2018.21</v>
      </c>
      <c r="R94" s="46">
        <f t="shared" si="11"/>
        <v>1303.77</v>
      </c>
      <c r="S94" s="46">
        <f t="shared" si="12"/>
        <v>944.91</v>
      </c>
      <c r="T94" s="46">
        <v>0</v>
      </c>
      <c r="U94" s="46">
        <v>107.84</v>
      </c>
      <c r="V94" s="46">
        <f t="shared" si="14"/>
        <v>4374.7300000000005</v>
      </c>
      <c r="X94" s="48"/>
      <c r="Y94" s="48"/>
      <c r="Z94" s="48"/>
    </row>
    <row r="95" spans="1:26" ht="12" customHeight="1">
      <c r="A95" s="44" t="s">
        <v>123</v>
      </c>
      <c r="B95" s="45">
        <v>1070</v>
      </c>
      <c r="C95" s="45">
        <f t="shared" si="13"/>
        <v>1968</v>
      </c>
      <c r="D95" s="45">
        <v>1729</v>
      </c>
      <c r="E95" s="46">
        <v>0</v>
      </c>
      <c r="F95" s="46">
        <v>84</v>
      </c>
      <c r="G95" s="45">
        <v>155</v>
      </c>
      <c r="H95" s="45">
        <v>69248</v>
      </c>
      <c r="I95" s="45">
        <v>22275</v>
      </c>
      <c r="J95" s="45">
        <v>7313</v>
      </c>
      <c r="K95" s="45">
        <v>3736</v>
      </c>
      <c r="L95" s="45">
        <v>776</v>
      </c>
      <c r="M95" s="45">
        <v>231</v>
      </c>
      <c r="N95" s="72">
        <v>2380.39</v>
      </c>
      <c r="O95" s="72">
        <v>2542.31</v>
      </c>
      <c r="P95" s="72">
        <v>748.09</v>
      </c>
      <c r="Q95" s="46">
        <f t="shared" si="10"/>
        <v>75364.39</v>
      </c>
      <c r="R95" s="46">
        <f t="shared" si="11"/>
        <v>25593.31</v>
      </c>
      <c r="S95" s="46">
        <f t="shared" si="12"/>
        <v>8292.09</v>
      </c>
      <c r="T95" s="46">
        <v>0</v>
      </c>
      <c r="U95" s="46">
        <v>2049.45</v>
      </c>
      <c r="V95" s="46">
        <f t="shared" si="14"/>
        <v>111299.23999999999</v>
      </c>
      <c r="X95" s="48"/>
      <c r="Y95" s="48"/>
      <c r="Z95" s="48"/>
    </row>
    <row r="96" spans="1:26" ht="12" customHeight="1">
      <c r="A96" s="44" t="s">
        <v>124</v>
      </c>
      <c r="B96" s="45">
        <v>201</v>
      </c>
      <c r="C96" s="45">
        <f t="shared" si="13"/>
        <v>279</v>
      </c>
      <c r="D96" s="45">
        <v>138</v>
      </c>
      <c r="E96" s="46">
        <v>0</v>
      </c>
      <c r="F96" s="46">
        <v>11</v>
      </c>
      <c r="G96" s="45">
        <v>130</v>
      </c>
      <c r="H96" s="45">
        <v>4786.18</v>
      </c>
      <c r="I96" s="45">
        <v>589</v>
      </c>
      <c r="J96" s="45">
        <v>184</v>
      </c>
      <c r="K96" s="45">
        <v>262.85</v>
      </c>
      <c r="L96" s="45">
        <v>89</v>
      </c>
      <c r="M96" s="45">
        <v>18</v>
      </c>
      <c r="N96" s="72">
        <v>5652.64</v>
      </c>
      <c r="O96" s="72">
        <v>2694.81</v>
      </c>
      <c r="P96" s="72">
        <v>69</v>
      </c>
      <c r="Q96" s="46">
        <f t="shared" si="10"/>
        <v>10701.670000000002</v>
      </c>
      <c r="R96" s="46">
        <f t="shared" si="11"/>
        <v>3372.81</v>
      </c>
      <c r="S96" s="46">
        <f t="shared" si="12"/>
        <v>271</v>
      </c>
      <c r="T96" s="46">
        <v>0</v>
      </c>
      <c r="U96" s="46">
        <v>96.02</v>
      </c>
      <c r="V96" s="46">
        <f t="shared" si="14"/>
        <v>14441.500000000002</v>
      </c>
      <c r="X96" s="48"/>
      <c r="Y96" s="48"/>
      <c r="Z96" s="48"/>
    </row>
    <row r="97" spans="1:26" ht="12" customHeight="1">
      <c r="A97" s="44" t="s">
        <v>125</v>
      </c>
      <c r="B97" s="45">
        <v>0</v>
      </c>
      <c r="C97" s="45">
        <f t="shared" si="13"/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2">
        <v>0</v>
      </c>
      <c r="O97" s="42">
        <v>0</v>
      </c>
      <c r="P97" s="42">
        <v>0</v>
      </c>
      <c r="Q97" s="46">
        <f t="shared" si="10"/>
        <v>0</v>
      </c>
      <c r="R97" s="46">
        <f t="shared" si="11"/>
        <v>0</v>
      </c>
      <c r="S97" s="46">
        <f t="shared" si="12"/>
        <v>0</v>
      </c>
      <c r="T97" s="46">
        <v>0</v>
      </c>
      <c r="U97" s="46">
        <v>0</v>
      </c>
      <c r="V97" s="46">
        <f t="shared" si="14"/>
        <v>0</v>
      </c>
      <c r="X97" s="48"/>
      <c r="Y97" s="48"/>
      <c r="Z97" s="48"/>
    </row>
    <row r="98" spans="1:26" ht="12" customHeight="1">
      <c r="A98" s="44" t="s">
        <v>126</v>
      </c>
      <c r="B98" s="45">
        <v>0</v>
      </c>
      <c r="C98" s="45">
        <f t="shared" si="13"/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2">
        <v>0</v>
      </c>
      <c r="O98" s="42">
        <v>0</v>
      </c>
      <c r="P98" s="42">
        <v>0</v>
      </c>
      <c r="Q98" s="46">
        <f t="shared" si="10"/>
        <v>0</v>
      </c>
      <c r="R98" s="46">
        <f t="shared" si="11"/>
        <v>0</v>
      </c>
      <c r="S98" s="46">
        <f t="shared" si="12"/>
        <v>0</v>
      </c>
      <c r="T98" s="46">
        <v>0</v>
      </c>
      <c r="U98" s="46">
        <v>0</v>
      </c>
      <c r="V98" s="46">
        <f t="shared" si="14"/>
        <v>0</v>
      </c>
      <c r="X98" s="48"/>
      <c r="Y98" s="48"/>
      <c r="Z98" s="48"/>
    </row>
    <row r="99" spans="1:26" ht="12" customHeight="1">
      <c r="A99" s="44" t="s">
        <v>127</v>
      </c>
      <c r="B99" s="45">
        <v>9</v>
      </c>
      <c r="C99" s="45">
        <f t="shared" si="13"/>
        <v>22</v>
      </c>
      <c r="D99" s="45">
        <v>22</v>
      </c>
      <c r="E99" s="46">
        <v>0</v>
      </c>
      <c r="F99" s="46">
        <v>0</v>
      </c>
      <c r="G99" s="46">
        <v>0</v>
      </c>
      <c r="H99" s="45">
        <v>1280.09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72">
        <v>0</v>
      </c>
      <c r="O99" s="42">
        <v>0</v>
      </c>
      <c r="P99" s="42">
        <v>0</v>
      </c>
      <c r="Q99" s="46">
        <f t="shared" si="10"/>
        <v>1280.09</v>
      </c>
      <c r="R99" s="46">
        <f t="shared" si="11"/>
        <v>0</v>
      </c>
      <c r="S99" s="46">
        <f t="shared" si="12"/>
        <v>0</v>
      </c>
      <c r="T99" s="46">
        <v>0</v>
      </c>
      <c r="U99" s="46">
        <v>12.01</v>
      </c>
      <c r="V99" s="46">
        <f t="shared" si="14"/>
        <v>1292.1</v>
      </c>
      <c r="X99" s="48"/>
      <c r="Y99" s="48"/>
      <c r="Z99" s="48"/>
    </row>
    <row r="100" spans="1:26" ht="12" customHeight="1">
      <c r="A100" s="44" t="s">
        <v>128</v>
      </c>
      <c r="B100" s="45">
        <v>0</v>
      </c>
      <c r="C100" s="45">
        <f t="shared" si="13"/>
        <v>0</v>
      </c>
      <c r="D100" s="45"/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2">
        <v>0</v>
      </c>
      <c r="O100" s="42">
        <v>0</v>
      </c>
      <c r="P100" s="42">
        <v>0</v>
      </c>
      <c r="Q100" s="46">
        <f t="shared" si="10"/>
        <v>0</v>
      </c>
      <c r="R100" s="46">
        <f t="shared" si="11"/>
        <v>0</v>
      </c>
      <c r="S100" s="46">
        <f t="shared" si="12"/>
        <v>0</v>
      </c>
      <c r="T100" s="46">
        <v>0</v>
      </c>
      <c r="U100" s="46">
        <v>0</v>
      </c>
      <c r="V100" s="46">
        <f t="shared" si="14"/>
        <v>0</v>
      </c>
      <c r="X100" s="48"/>
      <c r="Y100" s="48"/>
      <c r="Z100" s="48"/>
    </row>
    <row r="101" spans="1:26" s="4" customFormat="1" ht="12" customHeight="1">
      <c r="A101" s="54" t="s">
        <v>129</v>
      </c>
      <c r="B101" s="45">
        <v>1520</v>
      </c>
      <c r="C101" s="45">
        <f t="shared" si="13"/>
        <v>1021</v>
      </c>
      <c r="D101" s="45">
        <v>659</v>
      </c>
      <c r="E101" s="46">
        <v>0</v>
      </c>
      <c r="F101" s="46">
        <v>72</v>
      </c>
      <c r="G101" s="45">
        <v>290</v>
      </c>
      <c r="H101" s="45">
        <v>11191.53</v>
      </c>
      <c r="I101" s="45">
        <v>2348</v>
      </c>
      <c r="J101" s="45">
        <v>22315</v>
      </c>
      <c r="K101" s="45">
        <v>808</v>
      </c>
      <c r="L101" s="45">
        <v>255</v>
      </c>
      <c r="M101" s="45">
        <v>0</v>
      </c>
      <c r="N101" s="72">
        <v>689.42</v>
      </c>
      <c r="O101" s="72">
        <v>6769.44</v>
      </c>
      <c r="P101" s="72">
        <v>493.1</v>
      </c>
      <c r="Q101" s="46">
        <f t="shared" si="10"/>
        <v>12688.95</v>
      </c>
      <c r="R101" s="46">
        <f t="shared" si="11"/>
        <v>9372.439999999999</v>
      </c>
      <c r="S101" s="46">
        <f t="shared" si="12"/>
        <v>22808.1</v>
      </c>
      <c r="T101" s="46">
        <v>0</v>
      </c>
      <c r="U101" s="46">
        <v>574.45</v>
      </c>
      <c r="V101" s="46">
        <f t="shared" si="14"/>
        <v>45443.939999999995</v>
      </c>
      <c r="X101" s="48"/>
      <c r="Y101" s="55"/>
      <c r="Z101" s="55"/>
    </row>
    <row r="102" spans="1:26" ht="12" customHeight="1">
      <c r="A102" s="44" t="s">
        <v>130</v>
      </c>
      <c r="B102" s="45">
        <v>0</v>
      </c>
      <c r="C102" s="45">
        <f t="shared" si="13"/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5">
        <v>0</v>
      </c>
      <c r="N102" s="72">
        <v>0</v>
      </c>
      <c r="O102" s="42">
        <v>0</v>
      </c>
      <c r="P102" s="72">
        <v>0</v>
      </c>
      <c r="Q102" s="46">
        <f t="shared" si="10"/>
        <v>0</v>
      </c>
      <c r="R102" s="46">
        <f t="shared" si="11"/>
        <v>0</v>
      </c>
      <c r="S102" s="46">
        <f t="shared" si="12"/>
        <v>0</v>
      </c>
      <c r="T102" s="46">
        <v>0</v>
      </c>
      <c r="U102" s="46">
        <v>0</v>
      </c>
      <c r="V102" s="46">
        <f t="shared" si="14"/>
        <v>0</v>
      </c>
      <c r="X102" s="48"/>
      <c r="Y102" s="48"/>
      <c r="Z102" s="48"/>
    </row>
    <row r="103" spans="1:26" ht="12" customHeight="1">
      <c r="A103" s="44" t="s">
        <v>131</v>
      </c>
      <c r="B103" s="45">
        <v>881</v>
      </c>
      <c r="C103" s="45">
        <f t="shared" si="13"/>
        <v>6664</v>
      </c>
      <c r="D103" s="45">
        <v>2961</v>
      </c>
      <c r="E103" s="46">
        <v>0</v>
      </c>
      <c r="F103" s="46">
        <v>2578</v>
      </c>
      <c r="G103" s="45">
        <v>1125</v>
      </c>
      <c r="H103" s="45">
        <v>40102.85</v>
      </c>
      <c r="I103" s="45">
        <v>71942.13</v>
      </c>
      <c r="J103" s="45">
        <v>19951.22</v>
      </c>
      <c r="K103" s="45">
        <v>53344.73</v>
      </c>
      <c r="L103" s="45">
        <v>110185.89</v>
      </c>
      <c r="M103" s="45">
        <v>34625.58</v>
      </c>
      <c r="N103" s="72">
        <v>26786.35</v>
      </c>
      <c r="O103" s="72">
        <v>37407.67</v>
      </c>
      <c r="P103" s="72">
        <v>14892.05</v>
      </c>
      <c r="Q103" s="46">
        <f t="shared" si="10"/>
        <v>120233.93</v>
      </c>
      <c r="R103" s="46">
        <f t="shared" si="11"/>
        <v>219535.69</v>
      </c>
      <c r="S103" s="46">
        <f t="shared" si="12"/>
        <v>69468.85</v>
      </c>
      <c r="T103" s="46">
        <v>0</v>
      </c>
      <c r="U103" s="46">
        <v>8253.85</v>
      </c>
      <c r="V103" s="46">
        <f t="shared" si="14"/>
        <v>417492.31999999995</v>
      </c>
      <c r="X103" s="48"/>
      <c r="Y103" s="48"/>
      <c r="Z103" s="48"/>
    </row>
    <row r="104" spans="1:26" ht="12" customHeight="1">
      <c r="A104" s="44" t="s">
        <v>132</v>
      </c>
      <c r="B104" s="45">
        <v>790</v>
      </c>
      <c r="C104" s="45">
        <f t="shared" si="13"/>
        <v>1631</v>
      </c>
      <c r="D104" s="45">
        <v>687</v>
      </c>
      <c r="E104" s="46">
        <v>0</v>
      </c>
      <c r="F104" s="46">
        <v>486</v>
      </c>
      <c r="G104" s="45">
        <v>458</v>
      </c>
      <c r="H104" s="45">
        <v>0</v>
      </c>
      <c r="I104" s="45">
        <v>19398.68</v>
      </c>
      <c r="J104" s="45">
        <v>13153.62</v>
      </c>
      <c r="K104" s="45">
        <v>1295</v>
      </c>
      <c r="L104" s="45">
        <v>20340.89</v>
      </c>
      <c r="M104" s="45">
        <v>13084.34</v>
      </c>
      <c r="N104" s="72">
        <v>495</v>
      </c>
      <c r="O104" s="72">
        <v>13460.39</v>
      </c>
      <c r="P104" s="72">
        <v>4397.82</v>
      </c>
      <c r="Q104" s="46">
        <f t="shared" si="10"/>
        <v>1790</v>
      </c>
      <c r="R104" s="46">
        <f t="shared" si="11"/>
        <v>53199.96</v>
      </c>
      <c r="S104" s="46">
        <f t="shared" si="12"/>
        <v>30635.78</v>
      </c>
      <c r="T104" s="46">
        <v>0</v>
      </c>
      <c r="U104" s="46">
        <v>1953.02</v>
      </c>
      <c r="V104" s="46">
        <f t="shared" si="14"/>
        <v>87578.76</v>
      </c>
      <c r="X104" s="48"/>
      <c r="Y104" s="48"/>
      <c r="Z104" s="48"/>
    </row>
    <row r="105" spans="1:26" ht="12" customHeight="1">
      <c r="A105" s="44" t="s">
        <v>133</v>
      </c>
      <c r="B105" s="45">
        <v>3702</v>
      </c>
      <c r="C105" s="45">
        <f t="shared" si="13"/>
        <v>28161</v>
      </c>
      <c r="D105" s="45">
        <v>21834</v>
      </c>
      <c r="E105" s="46">
        <v>0</v>
      </c>
      <c r="F105" s="46">
        <v>5861</v>
      </c>
      <c r="G105" s="45">
        <v>466</v>
      </c>
      <c r="H105" s="45">
        <v>34686.44</v>
      </c>
      <c r="I105" s="45">
        <v>85875.69</v>
      </c>
      <c r="J105" s="45">
        <v>823362.01</v>
      </c>
      <c r="K105" s="45">
        <v>20007</v>
      </c>
      <c r="L105" s="45">
        <v>61077.99</v>
      </c>
      <c r="M105" s="45">
        <v>182959.83</v>
      </c>
      <c r="N105" s="72">
        <v>1381.69</v>
      </c>
      <c r="O105" s="72">
        <v>7009.71</v>
      </c>
      <c r="P105" s="72">
        <v>13061.72</v>
      </c>
      <c r="Q105" s="46">
        <f t="shared" si="10"/>
        <v>56075.130000000005</v>
      </c>
      <c r="R105" s="46">
        <f t="shared" si="11"/>
        <v>153963.38999999998</v>
      </c>
      <c r="S105" s="46">
        <f t="shared" si="12"/>
        <v>1019383.5599999999</v>
      </c>
      <c r="T105" s="46">
        <v>0</v>
      </c>
      <c r="U105" s="46">
        <v>39181.46</v>
      </c>
      <c r="V105" s="46">
        <f t="shared" si="14"/>
        <v>1268603.5399999998</v>
      </c>
      <c r="X105" s="48"/>
      <c r="Y105" s="48"/>
      <c r="Z105" s="48"/>
    </row>
    <row r="106" spans="1:26" ht="12" customHeight="1">
      <c r="A106" s="44" t="s">
        <v>134</v>
      </c>
      <c r="B106" s="45">
        <v>4395</v>
      </c>
      <c r="C106" s="45">
        <f t="shared" si="13"/>
        <v>46890</v>
      </c>
      <c r="D106" s="45">
        <v>36945</v>
      </c>
      <c r="E106" s="46">
        <v>0</v>
      </c>
      <c r="F106" s="46">
        <v>8252</v>
      </c>
      <c r="G106" s="45">
        <v>1693</v>
      </c>
      <c r="H106" s="45">
        <v>82505.65</v>
      </c>
      <c r="I106" s="45">
        <v>1157873.64</v>
      </c>
      <c r="J106" s="45">
        <v>152301.12</v>
      </c>
      <c r="K106" s="45">
        <v>64908.82</v>
      </c>
      <c r="L106" s="45">
        <v>232346.66</v>
      </c>
      <c r="M106" s="45">
        <v>140975.74</v>
      </c>
      <c r="N106" s="72">
        <v>20226.47</v>
      </c>
      <c r="O106" s="72">
        <v>32880.13</v>
      </c>
      <c r="P106" s="72">
        <v>17494.53</v>
      </c>
      <c r="Q106" s="46">
        <f t="shared" si="10"/>
        <v>167640.94</v>
      </c>
      <c r="R106" s="46">
        <f t="shared" si="11"/>
        <v>1423100.4299999997</v>
      </c>
      <c r="S106" s="46">
        <f t="shared" si="12"/>
        <v>310771.39</v>
      </c>
      <c r="T106" s="46">
        <v>0</v>
      </c>
      <c r="U106" s="46">
        <v>54176.35</v>
      </c>
      <c r="V106" s="46">
        <f t="shared" si="14"/>
        <v>1955689.1099999999</v>
      </c>
      <c r="X106" s="48"/>
      <c r="Y106" s="48"/>
      <c r="Z106" s="48"/>
    </row>
    <row r="107" spans="1:26" ht="12" customHeight="1">
      <c r="A107" s="44" t="s">
        <v>135</v>
      </c>
      <c r="B107" s="45">
        <v>4176</v>
      </c>
      <c r="C107" s="45">
        <f t="shared" si="13"/>
        <v>1457</v>
      </c>
      <c r="D107" s="45">
        <v>518</v>
      </c>
      <c r="E107" s="46">
        <v>0</v>
      </c>
      <c r="F107" s="46">
        <v>247</v>
      </c>
      <c r="G107" s="45">
        <v>692</v>
      </c>
      <c r="H107" s="45">
        <v>4538.22</v>
      </c>
      <c r="I107" s="45">
        <v>5694.97</v>
      </c>
      <c r="J107" s="45">
        <v>6273.79</v>
      </c>
      <c r="K107" s="45">
        <v>2219.92</v>
      </c>
      <c r="L107" s="45">
        <v>2540</v>
      </c>
      <c r="M107" s="45">
        <v>2900</v>
      </c>
      <c r="N107" s="72">
        <v>2539.01</v>
      </c>
      <c r="O107" s="72">
        <v>8419.62</v>
      </c>
      <c r="P107" s="72">
        <v>9969.28</v>
      </c>
      <c r="Q107" s="46">
        <f t="shared" si="10"/>
        <v>9297.150000000001</v>
      </c>
      <c r="R107" s="46">
        <f t="shared" si="11"/>
        <v>16654.590000000004</v>
      </c>
      <c r="S107" s="46">
        <f t="shared" si="12"/>
        <v>19143.07</v>
      </c>
      <c r="T107" s="46">
        <v>0</v>
      </c>
      <c r="U107" s="46">
        <v>770.74</v>
      </c>
      <c r="V107" s="46">
        <f t="shared" si="14"/>
        <v>45865.55</v>
      </c>
      <c r="X107" s="48"/>
      <c r="Y107" s="48"/>
      <c r="Z107" s="48"/>
    </row>
    <row r="108" spans="1:26" ht="12" customHeight="1">
      <c r="A108" s="44" t="s">
        <v>136</v>
      </c>
      <c r="B108" s="45">
        <v>2413</v>
      </c>
      <c r="C108" s="45">
        <f t="shared" si="13"/>
        <v>1614</v>
      </c>
      <c r="D108" s="45">
        <v>584</v>
      </c>
      <c r="E108" s="46">
        <v>0</v>
      </c>
      <c r="F108" s="46">
        <v>443</v>
      </c>
      <c r="G108" s="45">
        <v>587</v>
      </c>
      <c r="H108" s="45">
        <v>13685</v>
      </c>
      <c r="I108" s="45">
        <v>5549</v>
      </c>
      <c r="J108" s="45">
        <v>8128</v>
      </c>
      <c r="K108" s="45">
        <v>13783</v>
      </c>
      <c r="L108" s="45">
        <v>3999</v>
      </c>
      <c r="M108" s="45">
        <v>2267</v>
      </c>
      <c r="N108" s="72">
        <v>1292.99</v>
      </c>
      <c r="O108" s="72">
        <v>9042.81</v>
      </c>
      <c r="P108" s="72">
        <v>575.73</v>
      </c>
      <c r="Q108" s="46">
        <f t="shared" si="10"/>
        <v>28760.99</v>
      </c>
      <c r="R108" s="46">
        <f t="shared" si="11"/>
        <v>18590.809999999998</v>
      </c>
      <c r="S108" s="46">
        <f t="shared" si="12"/>
        <v>10970.73</v>
      </c>
      <c r="T108" s="46">
        <v>0</v>
      </c>
      <c r="U108" s="46">
        <v>639.27</v>
      </c>
      <c r="V108" s="46">
        <f t="shared" si="14"/>
        <v>58961.799999999996</v>
      </c>
      <c r="X108" s="48"/>
      <c r="Y108" s="48"/>
      <c r="Z108" s="48"/>
    </row>
    <row r="109" spans="1:26" ht="12" customHeight="1">
      <c r="A109" s="44" t="s">
        <v>137</v>
      </c>
      <c r="B109" s="45">
        <v>14</v>
      </c>
      <c r="C109" s="45">
        <f t="shared" si="13"/>
        <v>7</v>
      </c>
      <c r="D109" s="46">
        <v>0</v>
      </c>
      <c r="E109" s="46">
        <v>0</v>
      </c>
      <c r="F109" s="46">
        <v>5</v>
      </c>
      <c r="G109" s="45">
        <v>2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5">
        <v>238</v>
      </c>
      <c r="N109" s="72">
        <v>0</v>
      </c>
      <c r="O109" s="72">
        <v>22</v>
      </c>
      <c r="P109" s="72">
        <v>0</v>
      </c>
      <c r="Q109" s="46">
        <f t="shared" si="10"/>
        <v>0</v>
      </c>
      <c r="R109" s="46">
        <f t="shared" si="11"/>
        <v>22</v>
      </c>
      <c r="S109" s="46">
        <f t="shared" si="12"/>
        <v>238</v>
      </c>
      <c r="T109" s="46">
        <v>0</v>
      </c>
      <c r="U109" s="46">
        <v>20</v>
      </c>
      <c r="V109" s="46">
        <f t="shared" si="14"/>
        <v>280</v>
      </c>
      <c r="X109" s="48"/>
      <c r="Y109" s="48"/>
      <c r="Z109" s="48"/>
    </row>
    <row r="110" spans="1:26" ht="12" customHeight="1">
      <c r="A110" s="44" t="s">
        <v>138</v>
      </c>
      <c r="B110" s="45">
        <v>249</v>
      </c>
      <c r="C110" s="45">
        <f t="shared" si="13"/>
        <v>81</v>
      </c>
      <c r="D110" s="46">
        <v>0</v>
      </c>
      <c r="E110" s="46">
        <v>0</v>
      </c>
      <c r="F110" s="46">
        <v>0</v>
      </c>
      <c r="G110" s="45">
        <v>81</v>
      </c>
      <c r="H110" s="45">
        <v>0</v>
      </c>
      <c r="I110" s="46">
        <v>0</v>
      </c>
      <c r="J110" s="49">
        <v>0</v>
      </c>
      <c r="K110" s="45">
        <v>0</v>
      </c>
      <c r="L110" s="46">
        <v>0</v>
      </c>
      <c r="M110" s="45">
        <v>0</v>
      </c>
      <c r="N110" s="72">
        <v>18</v>
      </c>
      <c r="O110" s="72">
        <v>402.71</v>
      </c>
      <c r="P110" s="72">
        <v>2</v>
      </c>
      <c r="Q110" s="46">
        <f t="shared" si="10"/>
        <v>18</v>
      </c>
      <c r="R110" s="46">
        <f t="shared" si="11"/>
        <v>402.71</v>
      </c>
      <c r="S110" s="46">
        <f t="shared" si="12"/>
        <v>2</v>
      </c>
      <c r="T110" s="46">
        <v>0</v>
      </c>
      <c r="U110" s="46">
        <v>0</v>
      </c>
      <c r="V110" s="46">
        <f t="shared" si="14"/>
        <v>422.71</v>
      </c>
      <c r="X110" s="48"/>
      <c r="Y110" s="48"/>
      <c r="Z110" s="48"/>
    </row>
    <row r="111" spans="1:26" ht="12" customHeight="1">
      <c r="A111" s="44" t="s">
        <v>139</v>
      </c>
      <c r="B111" s="45">
        <v>1140</v>
      </c>
      <c r="C111" s="45">
        <f t="shared" si="13"/>
        <v>7150</v>
      </c>
      <c r="D111" s="45">
        <v>7085</v>
      </c>
      <c r="E111" s="46">
        <v>0</v>
      </c>
      <c r="F111" s="46">
        <v>4</v>
      </c>
      <c r="G111" s="45">
        <v>61</v>
      </c>
      <c r="H111" s="45">
        <v>346018.04</v>
      </c>
      <c r="I111" s="45">
        <v>22479.76</v>
      </c>
      <c r="J111" s="45">
        <v>2368</v>
      </c>
      <c r="K111" s="45">
        <v>66</v>
      </c>
      <c r="L111" s="45">
        <v>142</v>
      </c>
      <c r="M111" s="45">
        <v>24</v>
      </c>
      <c r="N111" s="72">
        <v>471.87</v>
      </c>
      <c r="O111" s="72">
        <v>1030.39</v>
      </c>
      <c r="P111" s="72">
        <v>208</v>
      </c>
      <c r="Q111" s="46">
        <f t="shared" si="10"/>
        <v>346555.91</v>
      </c>
      <c r="R111" s="46">
        <f t="shared" si="11"/>
        <v>23652.149999999998</v>
      </c>
      <c r="S111" s="46">
        <f t="shared" si="12"/>
        <v>2600</v>
      </c>
      <c r="T111" s="46">
        <v>0</v>
      </c>
      <c r="U111" s="46">
        <v>8316.98</v>
      </c>
      <c r="V111" s="46">
        <f t="shared" si="14"/>
        <v>381125.04</v>
      </c>
      <c r="X111" s="48"/>
      <c r="Y111" s="48"/>
      <c r="Z111" s="48"/>
    </row>
    <row r="112" spans="1:26" ht="12" customHeight="1">
      <c r="A112" s="44" t="s">
        <v>140</v>
      </c>
      <c r="B112" s="45">
        <v>2</v>
      </c>
      <c r="C112" s="45">
        <f t="shared" si="13"/>
        <v>1</v>
      </c>
      <c r="D112" s="57">
        <v>0</v>
      </c>
      <c r="E112" s="46">
        <v>0</v>
      </c>
      <c r="F112" s="46">
        <v>0</v>
      </c>
      <c r="G112" s="45">
        <v>1</v>
      </c>
      <c r="H112" s="46">
        <v>0</v>
      </c>
      <c r="I112" s="46">
        <v>0</v>
      </c>
      <c r="J112" s="46">
        <v>0</v>
      </c>
      <c r="K112" s="45">
        <v>5.5</v>
      </c>
      <c r="L112" s="46">
        <v>0</v>
      </c>
      <c r="M112" s="45">
        <v>0</v>
      </c>
      <c r="N112" s="72">
        <v>3</v>
      </c>
      <c r="O112" s="42">
        <v>0</v>
      </c>
      <c r="P112" s="72">
        <v>0</v>
      </c>
      <c r="Q112" s="46">
        <f t="shared" si="10"/>
        <v>8.5</v>
      </c>
      <c r="R112" s="46">
        <f t="shared" si="11"/>
        <v>0</v>
      </c>
      <c r="S112" s="46">
        <f t="shared" si="12"/>
        <v>0</v>
      </c>
      <c r="T112" s="46">
        <v>0</v>
      </c>
      <c r="U112" s="46">
        <v>0.5</v>
      </c>
      <c r="V112" s="46">
        <f t="shared" si="14"/>
        <v>9</v>
      </c>
      <c r="X112" s="48"/>
      <c r="Y112" s="48"/>
      <c r="Z112" s="48"/>
    </row>
    <row r="113" spans="1:26" ht="12" customHeight="1">
      <c r="A113" s="44" t="s">
        <v>141</v>
      </c>
      <c r="B113" s="45">
        <v>0</v>
      </c>
      <c r="C113" s="45">
        <f t="shared" si="13"/>
        <v>0</v>
      </c>
      <c r="D113" s="57">
        <v>0</v>
      </c>
      <c r="E113" s="50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2">
        <v>0</v>
      </c>
      <c r="O113" s="42">
        <v>0</v>
      </c>
      <c r="P113" s="42">
        <v>0</v>
      </c>
      <c r="Q113" s="46">
        <f t="shared" si="10"/>
        <v>0</v>
      </c>
      <c r="R113" s="46">
        <f t="shared" si="11"/>
        <v>0</v>
      </c>
      <c r="S113" s="46">
        <f t="shared" si="12"/>
        <v>0</v>
      </c>
      <c r="T113" s="46">
        <v>0</v>
      </c>
      <c r="U113" s="46"/>
      <c r="V113" s="46">
        <f t="shared" si="14"/>
        <v>0</v>
      </c>
      <c r="X113" s="48"/>
      <c r="Y113" s="48"/>
      <c r="Z113" s="48"/>
    </row>
    <row r="114" spans="1:26" ht="12" customHeight="1">
      <c r="A114" s="44" t="s">
        <v>142</v>
      </c>
      <c r="B114" s="50">
        <v>0</v>
      </c>
      <c r="C114" s="45">
        <f t="shared" si="13"/>
        <v>0</v>
      </c>
      <c r="D114" s="50">
        <v>0</v>
      </c>
      <c r="E114" s="50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2">
        <v>0</v>
      </c>
      <c r="O114" s="42">
        <v>0</v>
      </c>
      <c r="P114" s="42">
        <v>0</v>
      </c>
      <c r="Q114" s="46">
        <f t="shared" si="10"/>
        <v>0</v>
      </c>
      <c r="R114" s="46">
        <f t="shared" si="11"/>
        <v>0</v>
      </c>
      <c r="S114" s="46">
        <f t="shared" si="12"/>
        <v>0</v>
      </c>
      <c r="T114" s="46">
        <v>0</v>
      </c>
      <c r="U114" s="46"/>
      <c r="V114" s="46">
        <f t="shared" si="14"/>
        <v>0</v>
      </c>
      <c r="X114" s="48"/>
      <c r="Y114" s="48"/>
      <c r="Z114" s="48"/>
    </row>
    <row r="115" spans="1:26" ht="12" customHeight="1">
      <c r="A115" s="44" t="s">
        <v>143</v>
      </c>
      <c r="B115" s="50">
        <v>0</v>
      </c>
      <c r="C115" s="45">
        <f t="shared" si="13"/>
        <v>0</v>
      </c>
      <c r="D115" s="50">
        <v>0</v>
      </c>
      <c r="E115" s="50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2">
        <v>0</v>
      </c>
      <c r="O115" s="42">
        <v>0</v>
      </c>
      <c r="P115" s="42">
        <v>0</v>
      </c>
      <c r="Q115" s="46">
        <f t="shared" si="10"/>
        <v>0</v>
      </c>
      <c r="R115" s="46">
        <f t="shared" si="11"/>
        <v>0</v>
      </c>
      <c r="S115" s="46">
        <f t="shared" si="12"/>
        <v>0</v>
      </c>
      <c r="T115" s="46">
        <v>0</v>
      </c>
      <c r="U115" s="46"/>
      <c r="V115" s="46">
        <f t="shared" si="14"/>
        <v>0</v>
      </c>
      <c r="X115" s="48"/>
      <c r="Y115" s="48"/>
      <c r="Z115" s="48"/>
    </row>
    <row r="116" spans="1:26" ht="12" customHeight="1">
      <c r="A116" s="44" t="s">
        <v>144</v>
      </c>
      <c r="B116" s="50">
        <v>0</v>
      </c>
      <c r="C116" s="45">
        <f t="shared" si="13"/>
        <v>0</v>
      </c>
      <c r="D116" s="50">
        <v>0</v>
      </c>
      <c r="E116" s="50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2">
        <v>0</v>
      </c>
      <c r="O116" s="42">
        <v>0</v>
      </c>
      <c r="P116" s="42">
        <v>0</v>
      </c>
      <c r="Q116" s="46">
        <f t="shared" si="10"/>
        <v>0</v>
      </c>
      <c r="R116" s="46">
        <f t="shared" si="11"/>
        <v>0</v>
      </c>
      <c r="S116" s="46">
        <f t="shared" si="12"/>
        <v>0</v>
      </c>
      <c r="T116" s="46">
        <v>0</v>
      </c>
      <c r="U116" s="46"/>
      <c r="V116" s="46">
        <f t="shared" si="14"/>
        <v>0</v>
      </c>
      <c r="X116" s="48"/>
      <c r="Y116" s="48"/>
      <c r="Z116" s="48"/>
    </row>
    <row r="117" spans="1:26" ht="12" customHeight="1">
      <c r="A117" s="44" t="s">
        <v>145</v>
      </c>
      <c r="B117" s="50">
        <v>0</v>
      </c>
      <c r="C117" s="45">
        <f t="shared" si="13"/>
        <v>0</v>
      </c>
      <c r="D117" s="50">
        <v>0</v>
      </c>
      <c r="E117" s="50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2">
        <v>0</v>
      </c>
      <c r="O117" s="42">
        <v>0</v>
      </c>
      <c r="P117" s="42">
        <v>0</v>
      </c>
      <c r="Q117" s="46">
        <f t="shared" si="10"/>
        <v>0</v>
      </c>
      <c r="R117" s="46">
        <f t="shared" si="11"/>
        <v>0</v>
      </c>
      <c r="S117" s="46">
        <f t="shared" si="12"/>
        <v>0</v>
      </c>
      <c r="T117" s="46">
        <v>0</v>
      </c>
      <c r="U117" s="46"/>
      <c r="V117" s="46">
        <f t="shared" si="14"/>
        <v>0</v>
      </c>
      <c r="X117" s="48"/>
      <c r="Y117" s="48"/>
      <c r="Z117" s="48"/>
    </row>
    <row r="118" spans="1:26" ht="12" customHeight="1">
      <c r="A118" s="44"/>
      <c r="B118" s="58"/>
      <c r="C118" s="59"/>
      <c r="D118" s="60"/>
      <c r="E118" s="61"/>
      <c r="F118" s="62"/>
      <c r="G118" s="63"/>
      <c r="H118" s="64"/>
      <c r="I118" s="64"/>
      <c r="J118" s="65"/>
      <c r="K118" s="66"/>
      <c r="L118" s="66"/>
      <c r="M118" s="67"/>
      <c r="N118" s="62"/>
      <c r="O118" s="62"/>
      <c r="P118" s="63"/>
      <c r="Q118" s="63"/>
      <c r="R118" s="63"/>
      <c r="S118" s="63"/>
      <c r="T118" s="68"/>
      <c r="U118" s="68"/>
      <c r="V118" s="63"/>
      <c r="X118" s="48"/>
      <c r="Y118" s="48"/>
      <c r="Z118" s="48"/>
    </row>
    <row r="119" spans="1:26" ht="12" customHeight="1">
      <c r="A119" s="69" t="s">
        <v>146</v>
      </c>
      <c r="B119" s="70">
        <f>SUM(B22:B117)</f>
        <v>122393</v>
      </c>
      <c r="C119" s="70">
        <f>SUM(D119:G119)</f>
        <v>754853</v>
      </c>
      <c r="D119" s="70">
        <f aca="true" t="shared" si="15" ref="D119:P119">SUM(D22:D117)</f>
        <v>447744</v>
      </c>
      <c r="E119" s="71">
        <f t="shared" si="15"/>
        <v>75006</v>
      </c>
      <c r="F119" s="70">
        <f t="shared" si="15"/>
        <v>191615</v>
      </c>
      <c r="G119" s="70">
        <f t="shared" si="15"/>
        <v>40488</v>
      </c>
      <c r="H119" s="70">
        <f t="shared" si="15"/>
        <v>6679365.12</v>
      </c>
      <c r="I119" s="70">
        <f t="shared" si="15"/>
        <v>10296687.090000002</v>
      </c>
      <c r="J119" s="70">
        <f t="shared" si="15"/>
        <v>2777659.17</v>
      </c>
      <c r="K119" s="70">
        <f t="shared" si="15"/>
        <v>2927693.8100000005</v>
      </c>
      <c r="L119" s="70">
        <f t="shared" si="15"/>
        <v>7229911.069999999</v>
      </c>
      <c r="M119" s="70">
        <f t="shared" si="15"/>
        <v>1919582.4400000002</v>
      </c>
      <c r="N119" s="70">
        <f t="shared" si="15"/>
        <v>746252.0799999997</v>
      </c>
      <c r="O119" s="70">
        <f t="shared" si="15"/>
        <v>1225111.7899999998</v>
      </c>
      <c r="P119" s="70">
        <f t="shared" si="15"/>
        <v>303113.13599999994</v>
      </c>
      <c r="Q119" s="70">
        <f>SUM(Q22:Q118)</f>
        <v>10353311.010000004</v>
      </c>
      <c r="R119" s="70">
        <f>SUM(R22:R117)</f>
        <v>18751709.95</v>
      </c>
      <c r="S119" s="70">
        <f>SUM(S22:S117)</f>
        <v>5000354.746000001</v>
      </c>
      <c r="T119" s="70">
        <f>SUM(T22:T117)</f>
        <v>7583287.4</v>
      </c>
      <c r="U119" s="70">
        <f>SUM(U22:U118)</f>
        <v>818134.6900000001</v>
      </c>
      <c r="V119" s="70">
        <f>SUM(Q119:U119)</f>
        <v>42506797.796</v>
      </c>
      <c r="X119" s="48"/>
      <c r="Y119" s="48"/>
      <c r="Z119" s="48"/>
    </row>
    <row r="120" spans="20:21" ht="9">
      <c r="T120" s="2"/>
      <c r="U120" s="2"/>
    </row>
    <row r="121" spans="1:22" ht="20.25" customHeight="1">
      <c r="A121" s="80" t="s">
        <v>154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25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3978" ht="16.5" customHeight="1"/>
  </sheetData>
  <mergeCells count="13">
    <mergeCell ref="H13:J15"/>
    <mergeCell ref="A8:V8"/>
    <mergeCell ref="C11:G12"/>
    <mergeCell ref="H11:P12"/>
    <mergeCell ref="Q11:V12"/>
    <mergeCell ref="K13:M15"/>
    <mergeCell ref="N13:P15"/>
    <mergeCell ref="T13:T18"/>
    <mergeCell ref="U13:U18"/>
    <mergeCell ref="A2:V2"/>
    <mergeCell ref="A4:V4"/>
    <mergeCell ref="A5:V5"/>
    <mergeCell ref="A6:V6"/>
  </mergeCells>
  <printOptions horizontalCentered="1" verticalCentered="1"/>
  <pageMargins left="0.12222222222222222" right="0.11805555555555555" top="0.44" bottom="0.2" header="0.24" footer="0.5118055555555555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2014-05-07T15:17:30Z</cp:lastPrinted>
  <dcterms:created xsi:type="dcterms:W3CDTF">2014-04-29T09:20:51Z</dcterms:created>
  <dcterms:modified xsi:type="dcterms:W3CDTF">2015-02-17T09:16:20Z</dcterms:modified>
  <cp:category/>
  <cp:version/>
  <cp:contentType/>
  <cp:contentStatus/>
</cp:coreProperties>
</file>